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5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davidboruta/Library/Containers/com.microsoft.Outlook/Data/tmp/Outlook Temp/"/>
    </mc:Choice>
  </mc:AlternateContent>
  <xr:revisionPtr revIDLastSave="0" documentId="13_ncr:1_{A9B4C3A0-F5E5-704F-AEE9-DDFC4614ADED}" xr6:coauthVersionLast="47" xr6:coauthVersionMax="47" xr10:uidLastSave="{00000000-0000-0000-0000-000000000000}"/>
  <bookViews>
    <workbookView xWindow="0" yWindow="500" windowWidth="29560" windowHeight="12460" xr2:uid="{B7F3B468-6874-41D0-9919-4A92D019666C}"/>
  </bookViews>
  <sheets>
    <sheet name="zakladne vysledky" sheetId="27" r:id="rId1"/>
    <sheet name="Q1" sheetId="1" r:id="rId2"/>
    <sheet name="Q2" sheetId="20" r:id="rId3"/>
    <sheet name="Q3" sheetId="9" r:id="rId4"/>
    <sheet name="Q4" sheetId="10" r:id="rId5"/>
    <sheet name="Q5A" sheetId="11" r:id="rId6"/>
    <sheet name="Q5B" sheetId="22" r:id="rId7"/>
    <sheet name="Q5C" sheetId="21" r:id="rId8"/>
    <sheet name="Q6" sheetId="12" r:id="rId9"/>
    <sheet name="Q7" sheetId="13" r:id="rId10"/>
    <sheet name="Q8A" sheetId="14" r:id="rId11"/>
    <sheet name="Q8B" sheetId="23" r:id="rId12"/>
    <sheet name="Q9" sheetId="15" r:id="rId13"/>
    <sheet name="Q10" sheetId="16" r:id="rId14"/>
    <sheet name="Q11" sheetId="24" r:id="rId15"/>
    <sheet name="Q12" sheetId="25" r:id="rId16"/>
    <sheet name="Q13" sheetId="26" r:id="rId1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58" i="27" l="1"/>
  <c r="P159" i="27"/>
  <c r="L159" i="27"/>
  <c r="S161" i="27"/>
  <c r="S160" i="27"/>
  <c r="S144" i="27"/>
  <c r="S145" i="27"/>
  <c r="S146" i="27"/>
  <c r="S147" i="27"/>
  <c r="S148" i="27"/>
  <c r="S149" i="27"/>
  <c r="S150" i="27"/>
  <c r="S151" i="27"/>
  <c r="S152" i="27"/>
  <c r="S153" i="27"/>
  <c r="S154" i="27"/>
  <c r="S155" i="27"/>
  <c r="R161" i="27"/>
  <c r="R160" i="27"/>
  <c r="R158" i="27"/>
  <c r="R157" i="27"/>
  <c r="R144" i="27"/>
  <c r="R145" i="27"/>
  <c r="R146" i="27"/>
  <c r="R147" i="27"/>
  <c r="R148" i="27"/>
  <c r="R149" i="27"/>
  <c r="R150" i="27"/>
  <c r="R151" i="27"/>
  <c r="R152" i="27"/>
  <c r="R153" i="27"/>
  <c r="R154" i="27"/>
  <c r="R155" i="27"/>
  <c r="P157" i="27"/>
  <c r="P145" i="27"/>
  <c r="P146" i="27"/>
  <c r="P147" i="27"/>
  <c r="P148" i="27"/>
  <c r="P149" i="27"/>
  <c r="P150" i="27"/>
  <c r="P151" i="27"/>
  <c r="P152" i="27"/>
  <c r="P153" i="27"/>
  <c r="P154" i="27"/>
  <c r="P155" i="27"/>
  <c r="P144" i="27"/>
  <c r="P158" i="27"/>
  <c r="L155" i="27"/>
  <c r="L154" i="27"/>
  <c r="L153" i="27"/>
  <c r="L152" i="27"/>
  <c r="L151" i="27"/>
  <c r="L150" i="27"/>
  <c r="L149" i="27"/>
  <c r="L148" i="27"/>
  <c r="L147" i="27"/>
  <c r="L146" i="27"/>
  <c r="L145" i="27"/>
  <c r="L144" i="27"/>
  <c r="L158" i="27"/>
  <c r="N157" i="27"/>
  <c r="M157" i="27"/>
  <c r="I6" i="24"/>
  <c r="J6" i="24"/>
  <c r="K6" i="24"/>
  <c r="I7" i="24"/>
  <c r="J7" i="24"/>
  <c r="K7" i="24"/>
  <c r="I8" i="24"/>
  <c r="J8" i="24"/>
  <c r="K8" i="24"/>
  <c r="I9" i="24"/>
  <c r="J9" i="24"/>
  <c r="K9" i="24"/>
  <c r="I10" i="24"/>
  <c r="J10" i="24"/>
  <c r="K10" i="24"/>
  <c r="I11" i="24"/>
  <c r="J11" i="24"/>
  <c r="K11" i="24"/>
  <c r="I12" i="24"/>
  <c r="J12" i="24"/>
  <c r="K12" i="24"/>
  <c r="I13" i="24"/>
  <c r="J13" i="24"/>
  <c r="K13" i="24"/>
  <c r="I14" i="24"/>
  <c r="J14" i="24"/>
  <c r="K14" i="24"/>
  <c r="I15" i="24"/>
  <c r="J15" i="24"/>
  <c r="K15" i="24"/>
  <c r="I16" i="24"/>
  <c r="J16" i="24"/>
  <c r="K16" i="24"/>
  <c r="I17" i="24"/>
  <c r="J17" i="24"/>
  <c r="K17" i="24"/>
  <c r="I18" i="24"/>
  <c r="J18" i="24"/>
  <c r="K18" i="24"/>
  <c r="I19" i="24"/>
  <c r="J19" i="24"/>
  <c r="K19" i="24"/>
  <c r="I20" i="24"/>
  <c r="J20" i="24"/>
  <c r="K20" i="24"/>
  <c r="I21" i="24"/>
  <c r="J21" i="24"/>
  <c r="K21" i="24"/>
  <c r="I22" i="24"/>
  <c r="J22" i="24"/>
  <c r="K22" i="24"/>
  <c r="I23" i="24"/>
  <c r="J23" i="24"/>
  <c r="K23" i="24"/>
  <c r="I24" i="24"/>
  <c r="J24" i="24"/>
  <c r="K24" i="24"/>
  <c r="I25" i="24"/>
  <c r="J25" i="24"/>
  <c r="K25" i="24"/>
  <c r="I26" i="24"/>
  <c r="J26" i="24"/>
  <c r="K26" i="24"/>
  <c r="I27" i="24"/>
  <c r="J27" i="24"/>
  <c r="K27" i="24"/>
  <c r="I28" i="24"/>
  <c r="J28" i="24"/>
  <c r="K28" i="24"/>
  <c r="I29" i="24"/>
  <c r="J29" i="24"/>
  <c r="K29" i="24"/>
  <c r="I30" i="24"/>
  <c r="J30" i="24"/>
  <c r="K30" i="24"/>
  <c r="I31" i="24"/>
  <c r="J31" i="24"/>
  <c r="K31" i="24"/>
  <c r="I32" i="24"/>
  <c r="J32" i="24"/>
  <c r="K32" i="24"/>
  <c r="I33" i="24"/>
  <c r="J33" i="24"/>
  <c r="K33" i="24"/>
  <c r="I34" i="24"/>
  <c r="J34" i="24"/>
  <c r="K34" i="24"/>
  <c r="I35" i="24"/>
  <c r="J35" i="24"/>
  <c r="K35" i="24"/>
  <c r="I36" i="24"/>
  <c r="J36" i="24"/>
  <c r="K36" i="24"/>
  <c r="I37" i="24"/>
  <c r="J37" i="24"/>
  <c r="K37" i="24"/>
  <c r="I38" i="24"/>
  <c r="J38" i="24"/>
  <c r="K38" i="24"/>
  <c r="I39" i="24"/>
  <c r="J39" i="24"/>
  <c r="K39" i="24"/>
  <c r="I40" i="24"/>
  <c r="J40" i="24"/>
  <c r="K40" i="24"/>
  <c r="I41" i="24"/>
  <c r="J41" i="24"/>
  <c r="K41" i="24"/>
  <c r="I42" i="24"/>
  <c r="J42" i="24"/>
  <c r="K42" i="24"/>
  <c r="I43" i="24"/>
  <c r="J43" i="24"/>
  <c r="K43" i="24"/>
  <c r="I44" i="24"/>
  <c r="J44" i="24"/>
  <c r="K44" i="24"/>
  <c r="I45" i="24"/>
  <c r="J45" i="24"/>
  <c r="K45" i="24"/>
  <c r="I46" i="24"/>
  <c r="J46" i="24"/>
  <c r="K46" i="24"/>
  <c r="I47" i="24"/>
  <c r="J47" i="24"/>
  <c r="K47" i="24"/>
  <c r="I48" i="24"/>
  <c r="J48" i="24"/>
  <c r="K48" i="24"/>
  <c r="I49" i="24"/>
  <c r="J49" i="24"/>
  <c r="K49" i="24"/>
  <c r="I50" i="24"/>
  <c r="J50" i="24"/>
  <c r="K50" i="24"/>
  <c r="I51" i="24"/>
  <c r="J51" i="24"/>
  <c r="K51" i="24"/>
  <c r="I52" i="24"/>
  <c r="J52" i="24"/>
  <c r="K52" i="24"/>
  <c r="I53" i="24"/>
  <c r="J53" i="24"/>
  <c r="K53" i="24"/>
  <c r="I54" i="24"/>
  <c r="J54" i="24"/>
  <c r="K54" i="24"/>
  <c r="I55" i="24"/>
  <c r="J55" i="24"/>
  <c r="K55" i="24"/>
  <c r="I56" i="24"/>
  <c r="J56" i="24"/>
  <c r="K56" i="24"/>
  <c r="I57" i="24"/>
  <c r="J57" i="24"/>
  <c r="K57" i="24"/>
  <c r="I58" i="24"/>
  <c r="J58" i="24"/>
  <c r="K58" i="24"/>
  <c r="I59" i="24"/>
  <c r="J59" i="24"/>
  <c r="K59" i="24"/>
  <c r="I60" i="24"/>
  <c r="J60" i="24"/>
  <c r="K60" i="24"/>
  <c r="I61" i="24"/>
  <c r="J61" i="24"/>
  <c r="K61" i="24"/>
  <c r="I62" i="24"/>
  <c r="J62" i="24"/>
  <c r="K62" i="24"/>
  <c r="I63" i="24"/>
  <c r="J63" i="24"/>
  <c r="K63" i="24"/>
  <c r="I64" i="24"/>
  <c r="J64" i="24"/>
  <c r="K64" i="24"/>
  <c r="I65" i="24"/>
  <c r="J65" i="24"/>
  <c r="K65" i="24"/>
  <c r="I66" i="24"/>
  <c r="J66" i="24"/>
  <c r="K66" i="24"/>
  <c r="I67" i="24"/>
  <c r="J67" i="24"/>
  <c r="K67" i="24"/>
  <c r="I68" i="24"/>
  <c r="J68" i="24"/>
  <c r="K68" i="24"/>
  <c r="I69" i="24"/>
  <c r="J69" i="24"/>
  <c r="K69" i="24"/>
  <c r="I70" i="24"/>
  <c r="J70" i="24"/>
  <c r="K70" i="24"/>
  <c r="I71" i="24"/>
  <c r="J71" i="24"/>
  <c r="K71" i="24"/>
  <c r="I72" i="24"/>
  <c r="J72" i="24"/>
  <c r="K72" i="24"/>
  <c r="I73" i="24"/>
  <c r="J73" i="24"/>
  <c r="K73" i="24"/>
  <c r="I74" i="24"/>
  <c r="J74" i="24"/>
  <c r="K74" i="24"/>
  <c r="I75" i="24"/>
  <c r="J75" i="24"/>
  <c r="K75" i="24"/>
  <c r="I76" i="24"/>
  <c r="J76" i="24"/>
  <c r="K76" i="24"/>
  <c r="I77" i="24"/>
  <c r="J77" i="24"/>
  <c r="K77" i="24"/>
  <c r="I78" i="24"/>
  <c r="J78" i="24"/>
  <c r="K78" i="24"/>
  <c r="I79" i="24"/>
  <c r="J79" i="24"/>
  <c r="K79" i="24"/>
  <c r="I80" i="24"/>
  <c r="J80" i="24"/>
  <c r="K80" i="24"/>
  <c r="I81" i="24"/>
  <c r="J81" i="24"/>
  <c r="K81" i="24"/>
  <c r="I82" i="24"/>
  <c r="J82" i="24"/>
  <c r="K82" i="24"/>
  <c r="I83" i="24"/>
  <c r="J83" i="24"/>
  <c r="K83" i="24"/>
  <c r="I84" i="24"/>
  <c r="J84" i="24"/>
  <c r="K84" i="24"/>
  <c r="I85" i="24"/>
  <c r="J85" i="24"/>
  <c r="K85" i="24"/>
  <c r="I86" i="24"/>
  <c r="J86" i="24"/>
  <c r="K86" i="24"/>
  <c r="I87" i="24"/>
  <c r="J87" i="24"/>
  <c r="K87" i="24"/>
  <c r="I88" i="24"/>
  <c r="J88" i="24"/>
  <c r="K88" i="24"/>
  <c r="I89" i="24"/>
  <c r="J89" i="24"/>
  <c r="K89" i="24"/>
  <c r="I90" i="24"/>
  <c r="J90" i="24"/>
  <c r="K90" i="24"/>
  <c r="I91" i="24"/>
  <c r="J91" i="24"/>
  <c r="K91" i="24"/>
  <c r="I92" i="24"/>
  <c r="J92" i="24"/>
  <c r="K92" i="24"/>
  <c r="I93" i="24"/>
  <c r="J93" i="24"/>
  <c r="K93" i="24"/>
  <c r="I94" i="24"/>
  <c r="J94" i="24"/>
  <c r="K94" i="24"/>
  <c r="I95" i="24"/>
  <c r="J95" i="24"/>
  <c r="K95" i="24"/>
  <c r="I96" i="24"/>
  <c r="J96" i="24"/>
  <c r="K96" i="24"/>
  <c r="I97" i="24"/>
  <c r="J97" i="24"/>
  <c r="K97" i="24"/>
  <c r="I98" i="24"/>
  <c r="J98" i="24"/>
  <c r="K98" i="24"/>
  <c r="I99" i="24"/>
  <c r="J99" i="24"/>
  <c r="K99" i="24"/>
  <c r="I100" i="24"/>
  <c r="J100" i="24"/>
  <c r="K100" i="24"/>
  <c r="I101" i="24"/>
  <c r="J101" i="24"/>
  <c r="K101" i="24"/>
  <c r="I102" i="24"/>
  <c r="J102" i="24"/>
  <c r="K102" i="24"/>
  <c r="I103" i="24"/>
  <c r="J103" i="24"/>
  <c r="K103" i="24"/>
  <c r="I104" i="24"/>
  <c r="J104" i="24"/>
  <c r="K104" i="24"/>
  <c r="I105" i="24"/>
  <c r="J105" i="24"/>
  <c r="K105" i="24"/>
  <c r="I106" i="24"/>
  <c r="J106" i="24"/>
  <c r="K106" i="24"/>
  <c r="I107" i="24"/>
  <c r="J107" i="24"/>
  <c r="K107" i="24"/>
  <c r="I108" i="24"/>
  <c r="J108" i="24"/>
  <c r="K108" i="24"/>
  <c r="I6" i="16"/>
  <c r="J6" i="16"/>
  <c r="K6" i="16"/>
  <c r="I7" i="16"/>
  <c r="J7" i="16"/>
  <c r="K7" i="16"/>
  <c r="I8" i="16"/>
  <c r="J8" i="16"/>
  <c r="K8" i="16"/>
  <c r="I9" i="16"/>
  <c r="J9" i="16"/>
  <c r="K9" i="16"/>
  <c r="I10" i="16"/>
  <c r="J10" i="16"/>
  <c r="K10" i="16"/>
  <c r="I11" i="16"/>
  <c r="J11" i="16"/>
  <c r="K11" i="16"/>
  <c r="I12" i="16"/>
  <c r="J12" i="16"/>
  <c r="K12" i="16"/>
  <c r="I13" i="16"/>
  <c r="J13" i="16"/>
  <c r="K13" i="16"/>
  <c r="I14" i="16"/>
  <c r="J14" i="16"/>
  <c r="K14" i="16"/>
  <c r="I15" i="16"/>
  <c r="J15" i="16"/>
  <c r="K15" i="16"/>
  <c r="I16" i="16"/>
  <c r="J16" i="16"/>
  <c r="K16" i="16"/>
  <c r="I17" i="16"/>
  <c r="J17" i="16"/>
  <c r="K17" i="16"/>
  <c r="I18" i="16"/>
  <c r="J18" i="16"/>
  <c r="K18" i="16"/>
  <c r="I19" i="16"/>
  <c r="J19" i="16"/>
  <c r="K19" i="16"/>
  <c r="I20" i="16"/>
  <c r="J20" i="16"/>
  <c r="K20" i="16"/>
  <c r="I21" i="16"/>
  <c r="J21" i="16"/>
  <c r="K21" i="16"/>
  <c r="I22" i="16"/>
  <c r="J22" i="16"/>
  <c r="K22" i="16"/>
  <c r="I23" i="16"/>
  <c r="J23" i="16"/>
  <c r="K23" i="16"/>
  <c r="I24" i="16"/>
  <c r="J24" i="16"/>
  <c r="K24" i="16"/>
  <c r="I25" i="16"/>
  <c r="J25" i="16"/>
  <c r="K25" i="16"/>
  <c r="I26" i="16"/>
  <c r="J26" i="16"/>
  <c r="K26" i="16"/>
  <c r="I27" i="16"/>
  <c r="J27" i="16"/>
  <c r="K27" i="16"/>
  <c r="I28" i="16"/>
  <c r="J28" i="16"/>
  <c r="K28" i="16"/>
  <c r="I29" i="16"/>
  <c r="J29" i="16"/>
  <c r="K29" i="16"/>
  <c r="I30" i="16"/>
  <c r="J30" i="16"/>
  <c r="K30" i="16"/>
  <c r="I31" i="16"/>
  <c r="J31" i="16"/>
  <c r="K31" i="16"/>
  <c r="I32" i="16"/>
  <c r="J32" i="16"/>
  <c r="K32" i="16"/>
  <c r="I33" i="16"/>
  <c r="J33" i="16"/>
  <c r="K33" i="16"/>
  <c r="I34" i="16"/>
  <c r="J34" i="16"/>
  <c r="K34" i="16"/>
  <c r="I35" i="16"/>
  <c r="J35" i="16"/>
  <c r="K35" i="16"/>
  <c r="I36" i="16"/>
  <c r="J36" i="16"/>
  <c r="K36" i="16"/>
  <c r="I37" i="16"/>
  <c r="J37" i="16"/>
  <c r="K37" i="16"/>
  <c r="I38" i="16"/>
  <c r="J38" i="16"/>
  <c r="K38" i="16"/>
  <c r="I39" i="16"/>
  <c r="J39" i="16"/>
  <c r="K39" i="16"/>
  <c r="I40" i="16"/>
  <c r="J40" i="16"/>
  <c r="K40" i="16"/>
  <c r="I41" i="16"/>
  <c r="J41" i="16"/>
  <c r="K41" i="16"/>
  <c r="I42" i="16"/>
  <c r="J42" i="16"/>
  <c r="K42" i="16"/>
  <c r="I43" i="16"/>
  <c r="J43" i="16"/>
  <c r="K43" i="16"/>
  <c r="I44" i="16"/>
  <c r="J44" i="16"/>
  <c r="K44" i="16"/>
  <c r="I45" i="16"/>
  <c r="J45" i="16"/>
  <c r="K45" i="16"/>
  <c r="I46" i="16"/>
  <c r="J46" i="16"/>
  <c r="K46" i="16"/>
  <c r="I47" i="16"/>
  <c r="J47" i="16"/>
  <c r="K47" i="16"/>
  <c r="I48" i="16"/>
  <c r="J48" i="16"/>
  <c r="K48" i="16"/>
  <c r="I49" i="16"/>
  <c r="J49" i="16"/>
  <c r="K49" i="16"/>
  <c r="I50" i="16"/>
  <c r="J50" i="16"/>
  <c r="K50" i="16"/>
  <c r="I51" i="16"/>
  <c r="J51" i="16"/>
  <c r="K51" i="16"/>
  <c r="I52" i="16"/>
  <c r="J52" i="16"/>
  <c r="K52" i="16"/>
  <c r="I53" i="16"/>
  <c r="J53" i="16"/>
  <c r="K53" i="16"/>
  <c r="I54" i="16"/>
  <c r="J54" i="16"/>
  <c r="K54" i="16"/>
  <c r="I55" i="16"/>
  <c r="J55" i="16"/>
  <c r="K55" i="16"/>
  <c r="I56" i="16"/>
  <c r="J56" i="16"/>
  <c r="K56" i="16"/>
  <c r="I57" i="16"/>
  <c r="J57" i="16"/>
  <c r="K57" i="16"/>
  <c r="I58" i="16"/>
  <c r="J58" i="16"/>
  <c r="K58" i="16"/>
  <c r="I59" i="16"/>
  <c r="J59" i="16"/>
  <c r="K59" i="16"/>
  <c r="I60" i="16"/>
  <c r="J60" i="16"/>
  <c r="K60" i="16"/>
  <c r="I61" i="16"/>
  <c r="J61" i="16"/>
  <c r="K61" i="16"/>
  <c r="I62" i="16"/>
  <c r="J62" i="16"/>
  <c r="K62" i="16"/>
  <c r="I63" i="16"/>
  <c r="J63" i="16"/>
  <c r="K63" i="16"/>
  <c r="I64" i="16"/>
  <c r="J64" i="16"/>
  <c r="K64" i="16"/>
  <c r="I65" i="16"/>
  <c r="J65" i="16"/>
  <c r="K65" i="16"/>
  <c r="I66" i="16"/>
  <c r="J66" i="16"/>
  <c r="K66" i="16"/>
  <c r="I67" i="16"/>
  <c r="J67" i="16"/>
  <c r="K67" i="16"/>
  <c r="I68" i="16"/>
  <c r="J68" i="16"/>
  <c r="K68" i="16"/>
  <c r="I69" i="16"/>
  <c r="J69" i="16"/>
  <c r="K69" i="16"/>
  <c r="I70" i="16"/>
  <c r="J70" i="16"/>
  <c r="K70" i="16"/>
  <c r="I71" i="16"/>
  <c r="J71" i="16"/>
  <c r="K71" i="16"/>
  <c r="I72" i="16"/>
  <c r="J72" i="16"/>
  <c r="K72" i="16"/>
  <c r="I73" i="16"/>
  <c r="J73" i="16"/>
  <c r="K73" i="16"/>
  <c r="I74" i="16"/>
  <c r="J74" i="16"/>
  <c r="K74" i="16"/>
  <c r="I75" i="16"/>
  <c r="J75" i="16"/>
  <c r="K75" i="16"/>
  <c r="I76" i="16"/>
  <c r="J76" i="16"/>
  <c r="K76" i="16"/>
  <c r="I77" i="16"/>
  <c r="J77" i="16"/>
  <c r="K77" i="16"/>
  <c r="I78" i="16"/>
  <c r="J78" i="16"/>
  <c r="K78" i="16"/>
  <c r="I79" i="16"/>
  <c r="J79" i="16"/>
  <c r="K79" i="16"/>
  <c r="I80" i="16"/>
  <c r="J80" i="16"/>
  <c r="K80" i="16"/>
  <c r="I81" i="16"/>
  <c r="J81" i="16"/>
  <c r="K81" i="16"/>
  <c r="I82" i="16"/>
  <c r="J82" i="16"/>
  <c r="K82" i="16"/>
  <c r="I83" i="16"/>
  <c r="J83" i="16"/>
  <c r="K83" i="16"/>
  <c r="I84" i="16"/>
  <c r="J84" i="16"/>
  <c r="K84" i="16"/>
  <c r="I85" i="16"/>
  <c r="J85" i="16"/>
  <c r="K85" i="16"/>
  <c r="I86" i="16"/>
  <c r="J86" i="16"/>
  <c r="K86" i="16"/>
  <c r="I87" i="16"/>
  <c r="J87" i="16"/>
  <c r="K87" i="16"/>
  <c r="I88" i="16"/>
  <c r="J88" i="16"/>
  <c r="K88" i="16"/>
  <c r="I89" i="16"/>
  <c r="J89" i="16"/>
  <c r="K89" i="16"/>
  <c r="I90" i="16"/>
  <c r="J90" i="16"/>
  <c r="K90" i="16"/>
  <c r="I91" i="16"/>
  <c r="J91" i="16"/>
  <c r="K91" i="16"/>
  <c r="I92" i="16"/>
  <c r="J92" i="16"/>
  <c r="K92" i="16"/>
  <c r="I93" i="16"/>
  <c r="J93" i="16"/>
  <c r="K93" i="16"/>
  <c r="I94" i="16"/>
  <c r="J94" i="16"/>
  <c r="K94" i="16"/>
  <c r="I95" i="16"/>
  <c r="J95" i="16"/>
  <c r="K95" i="16"/>
  <c r="I96" i="16"/>
  <c r="J96" i="16"/>
  <c r="K96" i="16"/>
  <c r="I97" i="16"/>
  <c r="J97" i="16"/>
  <c r="K97" i="16"/>
  <c r="I98" i="16"/>
  <c r="J98" i="16"/>
  <c r="K98" i="16"/>
  <c r="I99" i="16"/>
  <c r="J99" i="16"/>
  <c r="K99" i="16"/>
  <c r="I100" i="16"/>
  <c r="J100" i="16"/>
  <c r="K100" i="16"/>
  <c r="I101" i="16"/>
  <c r="J101" i="16"/>
  <c r="K101" i="16"/>
  <c r="I102" i="16"/>
  <c r="J102" i="16"/>
  <c r="K102" i="16"/>
  <c r="I103" i="16"/>
  <c r="J103" i="16"/>
  <c r="K103" i="16"/>
  <c r="I104" i="16"/>
  <c r="J104" i="16"/>
  <c r="K104" i="16"/>
  <c r="I105" i="16"/>
  <c r="J105" i="16"/>
  <c r="K105" i="16"/>
  <c r="I106" i="16"/>
  <c r="J106" i="16"/>
  <c r="K106" i="16"/>
  <c r="I107" i="16"/>
  <c r="J107" i="16"/>
  <c r="K107" i="16"/>
  <c r="I108" i="16"/>
  <c r="J108" i="16"/>
  <c r="K108" i="16"/>
  <c r="I6" i="23"/>
  <c r="J6" i="23"/>
  <c r="K6" i="23"/>
  <c r="I7" i="23"/>
  <c r="J7" i="23"/>
  <c r="K7" i="23"/>
  <c r="I8" i="23"/>
  <c r="J8" i="23"/>
  <c r="K8" i="23"/>
  <c r="I9" i="23"/>
  <c r="J9" i="23"/>
  <c r="K9" i="23"/>
  <c r="I10" i="23"/>
  <c r="J10" i="23"/>
  <c r="K10" i="23"/>
  <c r="I11" i="23"/>
  <c r="J11" i="23"/>
  <c r="K11" i="23"/>
  <c r="I12" i="23"/>
  <c r="J12" i="23"/>
  <c r="K12" i="23"/>
  <c r="I13" i="23"/>
  <c r="J13" i="23"/>
  <c r="K13" i="23"/>
  <c r="I14" i="23"/>
  <c r="J14" i="23"/>
  <c r="K14" i="23"/>
  <c r="I15" i="23"/>
  <c r="J15" i="23"/>
  <c r="K15" i="23"/>
  <c r="I16" i="23"/>
  <c r="J16" i="23"/>
  <c r="K16" i="23"/>
  <c r="I17" i="23"/>
  <c r="J17" i="23"/>
  <c r="K17" i="23"/>
  <c r="I18" i="23"/>
  <c r="J18" i="23"/>
  <c r="K18" i="23"/>
  <c r="I19" i="23"/>
  <c r="J19" i="23"/>
  <c r="K19" i="23"/>
  <c r="I20" i="23"/>
  <c r="J20" i="23"/>
  <c r="K20" i="23"/>
  <c r="I21" i="23"/>
  <c r="J21" i="23"/>
  <c r="K21" i="23"/>
  <c r="I22" i="23"/>
  <c r="J22" i="23"/>
  <c r="K22" i="23"/>
  <c r="I23" i="23"/>
  <c r="J23" i="23"/>
  <c r="K23" i="23"/>
  <c r="I24" i="23"/>
  <c r="J24" i="23"/>
  <c r="K24" i="23"/>
  <c r="I25" i="23"/>
  <c r="J25" i="23"/>
  <c r="K25" i="23"/>
  <c r="I26" i="23"/>
  <c r="J26" i="23"/>
  <c r="K26" i="23"/>
  <c r="I27" i="23"/>
  <c r="J27" i="23"/>
  <c r="K27" i="23"/>
  <c r="I28" i="23"/>
  <c r="J28" i="23"/>
  <c r="K28" i="23"/>
  <c r="I29" i="23"/>
  <c r="J29" i="23"/>
  <c r="K29" i="23"/>
  <c r="I30" i="23"/>
  <c r="J30" i="23"/>
  <c r="K30" i="23"/>
  <c r="I31" i="23"/>
  <c r="J31" i="23"/>
  <c r="K31" i="23"/>
  <c r="I32" i="23"/>
  <c r="J32" i="23"/>
  <c r="K32" i="23"/>
  <c r="I33" i="23"/>
  <c r="J33" i="23"/>
  <c r="K33" i="23"/>
  <c r="I34" i="23"/>
  <c r="J34" i="23"/>
  <c r="K34" i="23"/>
  <c r="I35" i="23"/>
  <c r="J35" i="23"/>
  <c r="K35" i="23"/>
  <c r="I36" i="23"/>
  <c r="J36" i="23"/>
  <c r="K36" i="23"/>
  <c r="I37" i="23"/>
  <c r="J37" i="23"/>
  <c r="K37" i="23"/>
  <c r="I38" i="23"/>
  <c r="J38" i="23"/>
  <c r="K38" i="23"/>
  <c r="I39" i="23"/>
  <c r="J39" i="23"/>
  <c r="K39" i="23"/>
  <c r="I40" i="23"/>
  <c r="J40" i="23"/>
  <c r="K40" i="23"/>
  <c r="I41" i="23"/>
  <c r="J41" i="23"/>
  <c r="K41" i="23"/>
  <c r="I42" i="23"/>
  <c r="J42" i="23"/>
  <c r="K42" i="23"/>
  <c r="I43" i="23"/>
  <c r="J43" i="23"/>
  <c r="K43" i="23"/>
  <c r="I44" i="23"/>
  <c r="J44" i="23"/>
  <c r="K44" i="23"/>
  <c r="I45" i="23"/>
  <c r="J45" i="23"/>
  <c r="K45" i="23"/>
  <c r="I46" i="23"/>
  <c r="J46" i="23"/>
  <c r="K46" i="23"/>
  <c r="I47" i="23"/>
  <c r="J47" i="23"/>
  <c r="K47" i="23"/>
  <c r="I48" i="23"/>
  <c r="J48" i="23"/>
  <c r="K48" i="23"/>
  <c r="I49" i="23"/>
  <c r="J49" i="23"/>
  <c r="K49" i="23"/>
  <c r="I50" i="23"/>
  <c r="J50" i="23"/>
  <c r="K50" i="23"/>
  <c r="I51" i="23"/>
  <c r="J51" i="23"/>
  <c r="K51" i="23"/>
  <c r="I52" i="23"/>
  <c r="J52" i="23"/>
  <c r="K52" i="23"/>
  <c r="I53" i="23"/>
  <c r="J53" i="23"/>
  <c r="K53" i="23"/>
  <c r="I54" i="23"/>
  <c r="J54" i="23"/>
  <c r="K54" i="23"/>
  <c r="I55" i="23"/>
  <c r="J55" i="23"/>
  <c r="K55" i="23"/>
  <c r="I56" i="23"/>
  <c r="J56" i="23"/>
  <c r="K56" i="23"/>
  <c r="I57" i="23"/>
  <c r="J57" i="23"/>
  <c r="K57" i="23"/>
  <c r="I58" i="23"/>
  <c r="J58" i="23"/>
  <c r="K58" i="23"/>
  <c r="I59" i="23"/>
  <c r="J59" i="23"/>
  <c r="K59" i="23"/>
  <c r="I60" i="23"/>
  <c r="J60" i="23"/>
  <c r="K60" i="23"/>
  <c r="I61" i="23"/>
  <c r="J61" i="23"/>
  <c r="K61" i="23"/>
  <c r="I62" i="23"/>
  <c r="J62" i="23"/>
  <c r="K62" i="23"/>
  <c r="I63" i="23"/>
  <c r="J63" i="23"/>
  <c r="K63" i="23"/>
  <c r="I64" i="23"/>
  <c r="J64" i="23"/>
  <c r="K64" i="23"/>
  <c r="I65" i="23"/>
  <c r="J65" i="23"/>
  <c r="K65" i="23"/>
  <c r="I66" i="23"/>
  <c r="J66" i="23"/>
  <c r="K66" i="23"/>
  <c r="I67" i="23"/>
  <c r="J67" i="23"/>
  <c r="K67" i="23"/>
  <c r="I68" i="23"/>
  <c r="J68" i="23"/>
  <c r="K68" i="23"/>
  <c r="I69" i="23"/>
  <c r="J69" i="23"/>
  <c r="K69" i="23"/>
  <c r="I70" i="23"/>
  <c r="J70" i="23"/>
  <c r="K70" i="23"/>
  <c r="I71" i="23"/>
  <c r="J71" i="23"/>
  <c r="K71" i="23"/>
  <c r="I72" i="23"/>
  <c r="J72" i="23"/>
  <c r="K72" i="23"/>
  <c r="I73" i="23"/>
  <c r="J73" i="23"/>
  <c r="K73" i="23"/>
  <c r="I74" i="23"/>
  <c r="J74" i="23"/>
  <c r="K74" i="23"/>
  <c r="I75" i="23"/>
  <c r="J75" i="23"/>
  <c r="K75" i="23"/>
  <c r="I76" i="23"/>
  <c r="J76" i="23"/>
  <c r="K76" i="23"/>
  <c r="I77" i="23"/>
  <c r="J77" i="23"/>
  <c r="K77" i="23"/>
  <c r="I78" i="23"/>
  <c r="J78" i="23"/>
  <c r="K78" i="23"/>
  <c r="I79" i="23"/>
  <c r="J79" i="23"/>
  <c r="K79" i="23"/>
  <c r="I80" i="23"/>
  <c r="J80" i="23"/>
  <c r="K80" i="23"/>
  <c r="I81" i="23"/>
  <c r="J81" i="23"/>
  <c r="K81" i="23"/>
  <c r="I82" i="23"/>
  <c r="J82" i="23"/>
  <c r="K82" i="23"/>
  <c r="I83" i="23"/>
  <c r="J83" i="23"/>
  <c r="K83" i="23"/>
  <c r="I84" i="23"/>
  <c r="J84" i="23"/>
  <c r="K84" i="23"/>
  <c r="I85" i="23"/>
  <c r="J85" i="23"/>
  <c r="K85" i="23"/>
  <c r="I86" i="23"/>
  <c r="J86" i="23"/>
  <c r="K86" i="23"/>
  <c r="I87" i="23"/>
  <c r="J87" i="23"/>
  <c r="K87" i="23"/>
  <c r="I88" i="23"/>
  <c r="J88" i="23"/>
  <c r="K88" i="23"/>
  <c r="I89" i="23"/>
  <c r="J89" i="23"/>
  <c r="K89" i="23"/>
  <c r="I90" i="23"/>
  <c r="J90" i="23"/>
  <c r="K90" i="23"/>
  <c r="I91" i="23"/>
  <c r="J91" i="23"/>
  <c r="K91" i="23"/>
  <c r="I92" i="23"/>
  <c r="J92" i="23"/>
  <c r="K92" i="23"/>
  <c r="I93" i="23"/>
  <c r="J93" i="23"/>
  <c r="K93" i="23"/>
  <c r="I94" i="23"/>
  <c r="J94" i="23"/>
  <c r="K94" i="23"/>
  <c r="I95" i="23"/>
  <c r="J95" i="23"/>
  <c r="K95" i="23"/>
  <c r="I96" i="23"/>
  <c r="J96" i="23"/>
  <c r="K96" i="23"/>
  <c r="I97" i="23"/>
  <c r="J97" i="23"/>
  <c r="K97" i="23"/>
  <c r="I98" i="23"/>
  <c r="J98" i="23"/>
  <c r="K98" i="23"/>
  <c r="I99" i="23"/>
  <c r="J99" i="23"/>
  <c r="K99" i="23"/>
  <c r="I100" i="23"/>
  <c r="J100" i="23"/>
  <c r="K100" i="23"/>
  <c r="I101" i="23"/>
  <c r="J101" i="23"/>
  <c r="K101" i="23"/>
  <c r="I102" i="23"/>
  <c r="J102" i="23"/>
  <c r="K102" i="23"/>
  <c r="I103" i="23"/>
  <c r="J103" i="23"/>
  <c r="K103" i="23"/>
  <c r="I104" i="23"/>
  <c r="J104" i="23"/>
  <c r="K104" i="23"/>
  <c r="I105" i="23"/>
  <c r="J105" i="23"/>
  <c r="K105" i="23"/>
  <c r="I106" i="23"/>
  <c r="J106" i="23"/>
  <c r="K106" i="23"/>
  <c r="I107" i="23"/>
  <c r="J107" i="23"/>
  <c r="K107" i="23"/>
  <c r="I108" i="23"/>
  <c r="J108" i="23"/>
  <c r="K108" i="23"/>
  <c r="I6" i="14"/>
  <c r="J6" i="14"/>
  <c r="K6" i="14"/>
  <c r="I7" i="14"/>
  <c r="J7" i="14"/>
  <c r="K7" i="14"/>
  <c r="I8" i="14"/>
  <c r="J8" i="14"/>
  <c r="K8" i="14"/>
  <c r="I9" i="14"/>
  <c r="J9" i="14"/>
  <c r="K9" i="14"/>
  <c r="I10" i="14"/>
  <c r="J10" i="14"/>
  <c r="K10" i="14"/>
  <c r="I11" i="14"/>
  <c r="J11" i="14"/>
  <c r="K11" i="14"/>
  <c r="I12" i="14"/>
  <c r="J12" i="14"/>
  <c r="K12" i="14"/>
  <c r="I13" i="14"/>
  <c r="J13" i="14"/>
  <c r="K13" i="14"/>
  <c r="I14" i="14"/>
  <c r="J14" i="14"/>
  <c r="K14" i="14"/>
  <c r="I15" i="14"/>
  <c r="J15" i="14"/>
  <c r="K15" i="14"/>
  <c r="I16" i="14"/>
  <c r="J16" i="14"/>
  <c r="K16" i="14"/>
  <c r="I17" i="14"/>
  <c r="J17" i="14"/>
  <c r="K17" i="14"/>
  <c r="I18" i="14"/>
  <c r="J18" i="14"/>
  <c r="K18" i="14"/>
  <c r="I19" i="14"/>
  <c r="J19" i="14"/>
  <c r="K19" i="14"/>
  <c r="I20" i="14"/>
  <c r="J20" i="14"/>
  <c r="K20" i="14"/>
  <c r="I21" i="14"/>
  <c r="J21" i="14"/>
  <c r="K21" i="14"/>
  <c r="I22" i="14"/>
  <c r="J22" i="14"/>
  <c r="K22" i="14"/>
  <c r="I23" i="14"/>
  <c r="J23" i="14"/>
  <c r="K23" i="14"/>
  <c r="I24" i="14"/>
  <c r="J24" i="14"/>
  <c r="K24" i="14"/>
  <c r="I25" i="14"/>
  <c r="J25" i="14"/>
  <c r="K25" i="14"/>
  <c r="I26" i="14"/>
  <c r="J26" i="14"/>
  <c r="K26" i="14"/>
  <c r="I27" i="14"/>
  <c r="J27" i="14"/>
  <c r="K27" i="14"/>
  <c r="I28" i="14"/>
  <c r="J28" i="14"/>
  <c r="K28" i="14"/>
  <c r="I29" i="14"/>
  <c r="J29" i="14"/>
  <c r="K29" i="14"/>
  <c r="I30" i="14"/>
  <c r="J30" i="14"/>
  <c r="K30" i="14"/>
  <c r="I31" i="14"/>
  <c r="J31" i="14"/>
  <c r="K31" i="14"/>
  <c r="I32" i="14"/>
  <c r="J32" i="14"/>
  <c r="K32" i="14"/>
  <c r="I33" i="14"/>
  <c r="J33" i="14"/>
  <c r="K33" i="14"/>
  <c r="I34" i="14"/>
  <c r="J34" i="14"/>
  <c r="K34" i="14"/>
  <c r="I35" i="14"/>
  <c r="J35" i="14"/>
  <c r="K35" i="14"/>
  <c r="I36" i="14"/>
  <c r="J36" i="14"/>
  <c r="K36" i="14"/>
  <c r="I37" i="14"/>
  <c r="J37" i="14"/>
  <c r="K37" i="14"/>
  <c r="I38" i="14"/>
  <c r="J38" i="14"/>
  <c r="K38" i="14"/>
  <c r="I39" i="14"/>
  <c r="J39" i="14"/>
  <c r="K39" i="14"/>
  <c r="I40" i="14"/>
  <c r="J40" i="14"/>
  <c r="K40" i="14"/>
  <c r="I41" i="14"/>
  <c r="J41" i="14"/>
  <c r="K41" i="14"/>
  <c r="I42" i="14"/>
  <c r="J42" i="14"/>
  <c r="K42" i="14"/>
  <c r="I43" i="14"/>
  <c r="J43" i="14"/>
  <c r="K43" i="14"/>
  <c r="I44" i="14"/>
  <c r="J44" i="14"/>
  <c r="K44" i="14"/>
  <c r="I45" i="14"/>
  <c r="J45" i="14"/>
  <c r="K45" i="14"/>
  <c r="I46" i="14"/>
  <c r="J46" i="14"/>
  <c r="K46" i="14"/>
  <c r="I47" i="14"/>
  <c r="J47" i="14"/>
  <c r="K47" i="14"/>
  <c r="I48" i="14"/>
  <c r="J48" i="14"/>
  <c r="K48" i="14"/>
  <c r="I49" i="14"/>
  <c r="J49" i="14"/>
  <c r="K49" i="14"/>
  <c r="I50" i="14"/>
  <c r="J50" i="14"/>
  <c r="K50" i="14"/>
  <c r="I51" i="14"/>
  <c r="J51" i="14"/>
  <c r="K51" i="14"/>
  <c r="I52" i="14"/>
  <c r="J52" i="14"/>
  <c r="K52" i="14"/>
  <c r="I53" i="14"/>
  <c r="J53" i="14"/>
  <c r="K53" i="14"/>
  <c r="I54" i="14"/>
  <c r="J54" i="14"/>
  <c r="K54" i="14"/>
  <c r="I55" i="14"/>
  <c r="J55" i="14"/>
  <c r="K55" i="14"/>
  <c r="I56" i="14"/>
  <c r="J56" i="14"/>
  <c r="K56" i="14"/>
  <c r="I57" i="14"/>
  <c r="J57" i="14"/>
  <c r="K57" i="14"/>
  <c r="I58" i="14"/>
  <c r="J58" i="14"/>
  <c r="K58" i="14"/>
  <c r="I59" i="14"/>
  <c r="J59" i="14"/>
  <c r="K59" i="14"/>
  <c r="I60" i="14"/>
  <c r="J60" i="14"/>
  <c r="K60" i="14"/>
  <c r="I61" i="14"/>
  <c r="J61" i="14"/>
  <c r="K61" i="14"/>
  <c r="I62" i="14"/>
  <c r="J62" i="14"/>
  <c r="K62" i="14"/>
  <c r="I63" i="14"/>
  <c r="J63" i="14"/>
  <c r="K63" i="14"/>
  <c r="I64" i="14"/>
  <c r="J64" i="14"/>
  <c r="K64" i="14"/>
  <c r="I65" i="14"/>
  <c r="J65" i="14"/>
  <c r="K65" i="14"/>
  <c r="I66" i="14"/>
  <c r="J66" i="14"/>
  <c r="K66" i="14"/>
  <c r="I67" i="14"/>
  <c r="J67" i="14"/>
  <c r="K67" i="14"/>
  <c r="I68" i="14"/>
  <c r="J68" i="14"/>
  <c r="K68" i="14"/>
  <c r="I69" i="14"/>
  <c r="J69" i="14"/>
  <c r="K69" i="14"/>
  <c r="I70" i="14"/>
  <c r="J70" i="14"/>
  <c r="K70" i="14"/>
  <c r="I71" i="14"/>
  <c r="J71" i="14"/>
  <c r="K71" i="14"/>
  <c r="I72" i="14"/>
  <c r="J72" i="14"/>
  <c r="K72" i="14"/>
  <c r="I73" i="14"/>
  <c r="J73" i="14"/>
  <c r="K73" i="14"/>
  <c r="I74" i="14"/>
  <c r="J74" i="14"/>
  <c r="K74" i="14"/>
  <c r="I75" i="14"/>
  <c r="J75" i="14"/>
  <c r="K75" i="14"/>
  <c r="I76" i="14"/>
  <c r="J76" i="14"/>
  <c r="K76" i="14"/>
  <c r="I77" i="14"/>
  <c r="J77" i="14"/>
  <c r="K77" i="14"/>
  <c r="I78" i="14"/>
  <c r="J78" i="14"/>
  <c r="K78" i="14"/>
  <c r="I79" i="14"/>
  <c r="J79" i="14"/>
  <c r="K79" i="14"/>
  <c r="I80" i="14"/>
  <c r="J80" i="14"/>
  <c r="K80" i="14"/>
  <c r="I81" i="14"/>
  <c r="J81" i="14"/>
  <c r="K81" i="14"/>
  <c r="I82" i="14"/>
  <c r="J82" i="14"/>
  <c r="K82" i="14"/>
  <c r="I83" i="14"/>
  <c r="J83" i="14"/>
  <c r="K83" i="14"/>
  <c r="I84" i="14"/>
  <c r="J84" i="14"/>
  <c r="K84" i="14"/>
  <c r="I85" i="14"/>
  <c r="J85" i="14"/>
  <c r="K85" i="14"/>
  <c r="I86" i="14"/>
  <c r="J86" i="14"/>
  <c r="K86" i="14"/>
  <c r="I87" i="14"/>
  <c r="J87" i="14"/>
  <c r="K87" i="14"/>
  <c r="I88" i="14"/>
  <c r="J88" i="14"/>
  <c r="K88" i="14"/>
  <c r="I89" i="14"/>
  <c r="J89" i="14"/>
  <c r="K89" i="14"/>
  <c r="I90" i="14"/>
  <c r="J90" i="14"/>
  <c r="K90" i="14"/>
  <c r="I91" i="14"/>
  <c r="J91" i="14"/>
  <c r="K91" i="14"/>
  <c r="I92" i="14"/>
  <c r="J92" i="14"/>
  <c r="K92" i="14"/>
  <c r="I93" i="14"/>
  <c r="J93" i="14"/>
  <c r="K93" i="14"/>
  <c r="I94" i="14"/>
  <c r="J94" i="14"/>
  <c r="K94" i="14"/>
  <c r="I95" i="14"/>
  <c r="J95" i="14"/>
  <c r="K95" i="14"/>
  <c r="I96" i="14"/>
  <c r="J96" i="14"/>
  <c r="K96" i="14"/>
  <c r="I97" i="14"/>
  <c r="J97" i="14"/>
  <c r="K97" i="14"/>
  <c r="I98" i="14"/>
  <c r="J98" i="14"/>
  <c r="K98" i="14"/>
  <c r="I99" i="14"/>
  <c r="J99" i="14"/>
  <c r="K99" i="14"/>
  <c r="I100" i="14"/>
  <c r="J100" i="14"/>
  <c r="K100" i="14"/>
  <c r="I101" i="14"/>
  <c r="J101" i="14"/>
  <c r="K101" i="14"/>
  <c r="I102" i="14"/>
  <c r="J102" i="14"/>
  <c r="K102" i="14"/>
  <c r="I103" i="14"/>
  <c r="J103" i="14"/>
  <c r="K103" i="14"/>
  <c r="I104" i="14"/>
  <c r="J104" i="14"/>
  <c r="K104" i="14"/>
  <c r="I105" i="14"/>
  <c r="J105" i="14"/>
  <c r="K105" i="14"/>
  <c r="I106" i="14"/>
  <c r="J106" i="14"/>
  <c r="K106" i="14"/>
  <c r="I107" i="14"/>
  <c r="J107" i="14"/>
  <c r="K107" i="14"/>
  <c r="I108" i="14"/>
  <c r="J108" i="14"/>
  <c r="K108" i="14"/>
  <c r="I6" i="13"/>
  <c r="J6" i="13"/>
  <c r="K6" i="13"/>
  <c r="I7" i="13"/>
  <c r="J7" i="13"/>
  <c r="K7" i="13"/>
  <c r="I8" i="13"/>
  <c r="J8" i="13"/>
  <c r="K8" i="13"/>
  <c r="I9" i="13"/>
  <c r="J9" i="13"/>
  <c r="K9" i="13"/>
  <c r="I10" i="13"/>
  <c r="J10" i="13"/>
  <c r="K10" i="13"/>
  <c r="I11" i="13"/>
  <c r="J11" i="13"/>
  <c r="K11" i="13"/>
  <c r="I12" i="13"/>
  <c r="J12" i="13"/>
  <c r="K12" i="13"/>
  <c r="I13" i="13"/>
  <c r="J13" i="13"/>
  <c r="K13" i="13"/>
  <c r="I14" i="13"/>
  <c r="J14" i="13"/>
  <c r="K14" i="13"/>
  <c r="I15" i="13"/>
  <c r="J15" i="13"/>
  <c r="K15" i="13"/>
  <c r="I16" i="13"/>
  <c r="J16" i="13"/>
  <c r="K16" i="13"/>
  <c r="I17" i="13"/>
  <c r="J17" i="13"/>
  <c r="K17" i="13"/>
  <c r="I18" i="13"/>
  <c r="J18" i="13"/>
  <c r="K18" i="13"/>
  <c r="I19" i="13"/>
  <c r="J19" i="13"/>
  <c r="K19" i="13"/>
  <c r="I20" i="13"/>
  <c r="J20" i="13"/>
  <c r="K20" i="13"/>
  <c r="I21" i="13"/>
  <c r="J21" i="13"/>
  <c r="K21" i="13"/>
  <c r="I22" i="13"/>
  <c r="J22" i="13"/>
  <c r="K22" i="13"/>
  <c r="I23" i="13"/>
  <c r="J23" i="13"/>
  <c r="K23" i="13"/>
  <c r="I24" i="13"/>
  <c r="J24" i="13"/>
  <c r="K24" i="13"/>
  <c r="I25" i="13"/>
  <c r="J25" i="13"/>
  <c r="K25" i="13"/>
  <c r="I26" i="13"/>
  <c r="J26" i="13"/>
  <c r="K26" i="13"/>
  <c r="I27" i="13"/>
  <c r="J27" i="13"/>
  <c r="K27" i="13"/>
  <c r="I28" i="13"/>
  <c r="J28" i="13"/>
  <c r="K28" i="13"/>
  <c r="I29" i="13"/>
  <c r="J29" i="13"/>
  <c r="K29" i="13"/>
  <c r="I30" i="13"/>
  <c r="J30" i="13"/>
  <c r="K30" i="13"/>
  <c r="I31" i="13"/>
  <c r="J31" i="13"/>
  <c r="K31" i="13"/>
  <c r="I32" i="13"/>
  <c r="J32" i="13"/>
  <c r="K32" i="13"/>
  <c r="I33" i="13"/>
  <c r="J33" i="13"/>
  <c r="K33" i="13"/>
  <c r="I34" i="13"/>
  <c r="J34" i="13"/>
  <c r="K34" i="13"/>
  <c r="I35" i="13"/>
  <c r="J35" i="13"/>
  <c r="K35" i="13"/>
  <c r="I36" i="13"/>
  <c r="J36" i="13"/>
  <c r="K36" i="13"/>
  <c r="I37" i="13"/>
  <c r="J37" i="13"/>
  <c r="K37" i="13"/>
  <c r="I38" i="13"/>
  <c r="J38" i="13"/>
  <c r="K38" i="13"/>
  <c r="I39" i="13"/>
  <c r="J39" i="13"/>
  <c r="K39" i="13"/>
  <c r="I40" i="13"/>
  <c r="J40" i="13"/>
  <c r="K40" i="13"/>
  <c r="I41" i="13"/>
  <c r="J41" i="13"/>
  <c r="K41" i="13"/>
  <c r="I42" i="13"/>
  <c r="J42" i="13"/>
  <c r="K42" i="13"/>
  <c r="I43" i="13"/>
  <c r="J43" i="13"/>
  <c r="K43" i="13"/>
  <c r="I44" i="13"/>
  <c r="J44" i="13"/>
  <c r="K44" i="13"/>
  <c r="I45" i="13"/>
  <c r="J45" i="13"/>
  <c r="K45" i="13"/>
  <c r="I46" i="13"/>
  <c r="J46" i="13"/>
  <c r="K46" i="13"/>
  <c r="I47" i="13"/>
  <c r="J47" i="13"/>
  <c r="K47" i="13"/>
  <c r="I48" i="13"/>
  <c r="J48" i="13"/>
  <c r="K48" i="13"/>
  <c r="I49" i="13"/>
  <c r="J49" i="13"/>
  <c r="K49" i="13"/>
  <c r="I50" i="13"/>
  <c r="J50" i="13"/>
  <c r="K50" i="13"/>
  <c r="I51" i="13"/>
  <c r="J51" i="13"/>
  <c r="K51" i="13"/>
  <c r="I52" i="13"/>
  <c r="J52" i="13"/>
  <c r="K52" i="13"/>
  <c r="I53" i="13"/>
  <c r="J53" i="13"/>
  <c r="K53" i="13"/>
  <c r="I54" i="13"/>
  <c r="J54" i="13"/>
  <c r="K54" i="13"/>
  <c r="I55" i="13"/>
  <c r="J55" i="13"/>
  <c r="K55" i="13"/>
  <c r="I56" i="13"/>
  <c r="J56" i="13"/>
  <c r="K56" i="13"/>
  <c r="I57" i="13"/>
  <c r="J57" i="13"/>
  <c r="K57" i="13"/>
  <c r="I58" i="13"/>
  <c r="J58" i="13"/>
  <c r="K58" i="13"/>
  <c r="I59" i="13"/>
  <c r="J59" i="13"/>
  <c r="K59" i="13"/>
  <c r="I60" i="13"/>
  <c r="J60" i="13"/>
  <c r="K60" i="13"/>
  <c r="I61" i="13"/>
  <c r="J61" i="13"/>
  <c r="K61" i="13"/>
  <c r="I62" i="13"/>
  <c r="J62" i="13"/>
  <c r="K62" i="13"/>
  <c r="I63" i="13"/>
  <c r="J63" i="13"/>
  <c r="K63" i="13"/>
  <c r="I64" i="13"/>
  <c r="J64" i="13"/>
  <c r="K64" i="13"/>
  <c r="I65" i="13"/>
  <c r="J65" i="13"/>
  <c r="K65" i="13"/>
  <c r="I66" i="13"/>
  <c r="J66" i="13"/>
  <c r="K66" i="13"/>
  <c r="I67" i="13"/>
  <c r="J67" i="13"/>
  <c r="K67" i="13"/>
  <c r="I68" i="13"/>
  <c r="J68" i="13"/>
  <c r="K68" i="13"/>
  <c r="I69" i="13"/>
  <c r="J69" i="13"/>
  <c r="K69" i="13"/>
  <c r="I70" i="13"/>
  <c r="J70" i="13"/>
  <c r="K70" i="13"/>
  <c r="I71" i="13"/>
  <c r="J71" i="13"/>
  <c r="K71" i="13"/>
  <c r="I72" i="13"/>
  <c r="J72" i="13"/>
  <c r="K72" i="13"/>
  <c r="I73" i="13"/>
  <c r="J73" i="13"/>
  <c r="K73" i="13"/>
  <c r="I74" i="13"/>
  <c r="J74" i="13"/>
  <c r="K74" i="13"/>
  <c r="I75" i="13"/>
  <c r="J75" i="13"/>
  <c r="K75" i="13"/>
  <c r="I76" i="13"/>
  <c r="J76" i="13"/>
  <c r="K76" i="13"/>
  <c r="I77" i="13"/>
  <c r="J77" i="13"/>
  <c r="K77" i="13"/>
  <c r="I78" i="13"/>
  <c r="J78" i="13"/>
  <c r="K78" i="13"/>
  <c r="I79" i="13"/>
  <c r="J79" i="13"/>
  <c r="K79" i="13"/>
  <c r="I80" i="13"/>
  <c r="J80" i="13"/>
  <c r="K80" i="13"/>
  <c r="I81" i="13"/>
  <c r="J81" i="13"/>
  <c r="K81" i="13"/>
  <c r="I82" i="13"/>
  <c r="J82" i="13"/>
  <c r="K82" i="13"/>
  <c r="I83" i="13"/>
  <c r="J83" i="13"/>
  <c r="K83" i="13"/>
  <c r="I84" i="13"/>
  <c r="J84" i="13"/>
  <c r="K84" i="13"/>
  <c r="I85" i="13"/>
  <c r="J85" i="13"/>
  <c r="K85" i="13"/>
  <c r="I86" i="13"/>
  <c r="J86" i="13"/>
  <c r="K86" i="13"/>
  <c r="I87" i="13"/>
  <c r="J87" i="13"/>
  <c r="K87" i="13"/>
  <c r="I88" i="13"/>
  <c r="J88" i="13"/>
  <c r="K88" i="13"/>
  <c r="I89" i="13"/>
  <c r="J89" i="13"/>
  <c r="K89" i="13"/>
  <c r="I90" i="13"/>
  <c r="J90" i="13"/>
  <c r="K90" i="13"/>
  <c r="I91" i="13"/>
  <c r="J91" i="13"/>
  <c r="K91" i="13"/>
  <c r="I92" i="13"/>
  <c r="J92" i="13"/>
  <c r="K92" i="13"/>
  <c r="I93" i="13"/>
  <c r="J93" i="13"/>
  <c r="K93" i="13"/>
  <c r="I94" i="13"/>
  <c r="J94" i="13"/>
  <c r="K94" i="13"/>
  <c r="I95" i="13"/>
  <c r="J95" i="13"/>
  <c r="K95" i="13"/>
  <c r="I96" i="13"/>
  <c r="J96" i="13"/>
  <c r="K96" i="13"/>
  <c r="I97" i="13"/>
  <c r="J97" i="13"/>
  <c r="K97" i="13"/>
  <c r="I98" i="13"/>
  <c r="J98" i="13"/>
  <c r="K98" i="13"/>
  <c r="I99" i="13"/>
  <c r="J99" i="13"/>
  <c r="K99" i="13"/>
  <c r="I100" i="13"/>
  <c r="J100" i="13"/>
  <c r="K100" i="13"/>
  <c r="I101" i="13"/>
  <c r="J101" i="13"/>
  <c r="K101" i="13"/>
  <c r="I102" i="13"/>
  <c r="J102" i="13"/>
  <c r="K102" i="13"/>
  <c r="I103" i="13"/>
  <c r="J103" i="13"/>
  <c r="K103" i="13"/>
  <c r="I104" i="13"/>
  <c r="J104" i="13"/>
  <c r="K104" i="13"/>
  <c r="I105" i="13"/>
  <c r="J105" i="13"/>
  <c r="K105" i="13"/>
  <c r="I106" i="13"/>
  <c r="J106" i="13"/>
  <c r="K106" i="13"/>
  <c r="I107" i="13"/>
  <c r="J107" i="13"/>
  <c r="K107" i="13"/>
  <c r="I108" i="13"/>
  <c r="J108" i="13"/>
  <c r="K108" i="13"/>
  <c r="I6" i="21"/>
  <c r="J6" i="21"/>
  <c r="K6" i="21"/>
  <c r="I7" i="21"/>
  <c r="J7" i="21"/>
  <c r="K7" i="21"/>
  <c r="I8" i="21"/>
  <c r="J8" i="21"/>
  <c r="K8" i="21"/>
  <c r="I9" i="21"/>
  <c r="J9" i="21"/>
  <c r="K9" i="21"/>
  <c r="I10" i="21"/>
  <c r="J10" i="21"/>
  <c r="K10" i="21"/>
  <c r="I11" i="21"/>
  <c r="J11" i="21"/>
  <c r="K11" i="21"/>
  <c r="I12" i="21"/>
  <c r="J12" i="21"/>
  <c r="K12" i="21"/>
  <c r="I13" i="21"/>
  <c r="J13" i="21"/>
  <c r="K13" i="21"/>
  <c r="I14" i="21"/>
  <c r="J14" i="21"/>
  <c r="K14" i="21"/>
  <c r="I15" i="21"/>
  <c r="J15" i="21"/>
  <c r="K15" i="21"/>
  <c r="I16" i="21"/>
  <c r="J16" i="21"/>
  <c r="K16" i="21"/>
  <c r="I17" i="21"/>
  <c r="J17" i="21"/>
  <c r="K17" i="21"/>
  <c r="I18" i="21"/>
  <c r="J18" i="21"/>
  <c r="K18" i="21"/>
  <c r="I19" i="21"/>
  <c r="J19" i="21"/>
  <c r="K19" i="21"/>
  <c r="I20" i="21"/>
  <c r="J20" i="21"/>
  <c r="K20" i="21"/>
  <c r="I21" i="21"/>
  <c r="J21" i="21"/>
  <c r="K21" i="21"/>
  <c r="I22" i="21"/>
  <c r="J22" i="21"/>
  <c r="K22" i="21"/>
  <c r="I23" i="21"/>
  <c r="J23" i="21"/>
  <c r="K23" i="21"/>
  <c r="I24" i="21"/>
  <c r="J24" i="21"/>
  <c r="K24" i="21"/>
  <c r="I25" i="21"/>
  <c r="J25" i="21"/>
  <c r="K25" i="21"/>
  <c r="I26" i="21"/>
  <c r="J26" i="21"/>
  <c r="K26" i="21"/>
  <c r="I27" i="21"/>
  <c r="J27" i="21"/>
  <c r="K27" i="21"/>
  <c r="I28" i="21"/>
  <c r="J28" i="21"/>
  <c r="K28" i="21"/>
  <c r="I29" i="21"/>
  <c r="J29" i="21"/>
  <c r="K29" i="21"/>
  <c r="I30" i="21"/>
  <c r="J30" i="21"/>
  <c r="K30" i="21"/>
  <c r="I31" i="21"/>
  <c r="J31" i="21"/>
  <c r="K31" i="21"/>
  <c r="I32" i="21"/>
  <c r="J32" i="21"/>
  <c r="K32" i="21"/>
  <c r="I33" i="21"/>
  <c r="J33" i="21"/>
  <c r="K33" i="21"/>
  <c r="I34" i="21"/>
  <c r="J34" i="21"/>
  <c r="K34" i="21"/>
  <c r="I35" i="21"/>
  <c r="J35" i="21"/>
  <c r="K35" i="21"/>
  <c r="I36" i="21"/>
  <c r="J36" i="21"/>
  <c r="K36" i="21"/>
  <c r="I37" i="21"/>
  <c r="J37" i="21"/>
  <c r="K37" i="21"/>
  <c r="I38" i="21"/>
  <c r="J38" i="21"/>
  <c r="K38" i="21"/>
  <c r="I39" i="21"/>
  <c r="J39" i="21"/>
  <c r="K39" i="21"/>
  <c r="I40" i="21"/>
  <c r="J40" i="21"/>
  <c r="K40" i="21"/>
  <c r="I41" i="21"/>
  <c r="J41" i="21"/>
  <c r="K41" i="21"/>
  <c r="I42" i="21"/>
  <c r="J42" i="21"/>
  <c r="K42" i="21"/>
  <c r="I43" i="21"/>
  <c r="J43" i="21"/>
  <c r="K43" i="21"/>
  <c r="I44" i="21"/>
  <c r="J44" i="21"/>
  <c r="K44" i="21"/>
  <c r="I45" i="21"/>
  <c r="J45" i="21"/>
  <c r="K45" i="21"/>
  <c r="I46" i="21"/>
  <c r="J46" i="21"/>
  <c r="K46" i="21"/>
  <c r="I47" i="21"/>
  <c r="J47" i="21"/>
  <c r="K47" i="21"/>
  <c r="I48" i="21"/>
  <c r="J48" i="21"/>
  <c r="K48" i="21"/>
  <c r="I49" i="21"/>
  <c r="J49" i="21"/>
  <c r="K49" i="21"/>
  <c r="I50" i="21"/>
  <c r="J50" i="21"/>
  <c r="K50" i="21"/>
  <c r="I51" i="21"/>
  <c r="J51" i="21"/>
  <c r="K51" i="21"/>
  <c r="I52" i="21"/>
  <c r="J52" i="21"/>
  <c r="K52" i="21"/>
  <c r="I53" i="21"/>
  <c r="J53" i="21"/>
  <c r="K53" i="21"/>
  <c r="I54" i="21"/>
  <c r="J54" i="21"/>
  <c r="K54" i="21"/>
  <c r="I55" i="21"/>
  <c r="J55" i="21"/>
  <c r="K55" i="21"/>
  <c r="I56" i="21"/>
  <c r="J56" i="21"/>
  <c r="K56" i="21"/>
  <c r="I57" i="21"/>
  <c r="J57" i="21"/>
  <c r="K57" i="21"/>
  <c r="I58" i="21"/>
  <c r="J58" i="21"/>
  <c r="K58" i="21"/>
  <c r="I59" i="21"/>
  <c r="J59" i="21"/>
  <c r="K59" i="21"/>
  <c r="I60" i="21"/>
  <c r="J60" i="21"/>
  <c r="K60" i="21"/>
  <c r="I61" i="21"/>
  <c r="J61" i="21"/>
  <c r="K61" i="21"/>
  <c r="I62" i="21"/>
  <c r="J62" i="21"/>
  <c r="K62" i="21"/>
  <c r="I63" i="21"/>
  <c r="J63" i="21"/>
  <c r="K63" i="21"/>
  <c r="I64" i="21"/>
  <c r="J64" i="21"/>
  <c r="K64" i="21"/>
  <c r="I65" i="21"/>
  <c r="J65" i="21"/>
  <c r="K65" i="21"/>
  <c r="I66" i="21"/>
  <c r="J66" i="21"/>
  <c r="K66" i="21"/>
  <c r="I67" i="21"/>
  <c r="J67" i="21"/>
  <c r="K67" i="21"/>
  <c r="I68" i="21"/>
  <c r="J68" i="21"/>
  <c r="K68" i="21"/>
  <c r="I69" i="21"/>
  <c r="J69" i="21"/>
  <c r="K69" i="21"/>
  <c r="I70" i="21"/>
  <c r="J70" i="21"/>
  <c r="K70" i="21"/>
  <c r="I71" i="21"/>
  <c r="J71" i="21"/>
  <c r="K71" i="21"/>
  <c r="I72" i="21"/>
  <c r="J72" i="21"/>
  <c r="K72" i="21"/>
  <c r="I73" i="21"/>
  <c r="J73" i="21"/>
  <c r="K73" i="21"/>
  <c r="I74" i="21"/>
  <c r="J74" i="21"/>
  <c r="K74" i="21"/>
  <c r="I75" i="21"/>
  <c r="J75" i="21"/>
  <c r="K75" i="21"/>
  <c r="I76" i="21"/>
  <c r="J76" i="21"/>
  <c r="K76" i="21"/>
  <c r="I77" i="21"/>
  <c r="J77" i="21"/>
  <c r="K77" i="21"/>
  <c r="I78" i="21"/>
  <c r="J78" i="21"/>
  <c r="K78" i="21"/>
  <c r="I79" i="21"/>
  <c r="J79" i="21"/>
  <c r="K79" i="21"/>
  <c r="I80" i="21"/>
  <c r="J80" i="21"/>
  <c r="K80" i="21"/>
  <c r="I81" i="21"/>
  <c r="J81" i="21"/>
  <c r="K81" i="21"/>
  <c r="I82" i="21"/>
  <c r="J82" i="21"/>
  <c r="K82" i="21"/>
  <c r="I83" i="21"/>
  <c r="J83" i="21"/>
  <c r="K83" i="21"/>
  <c r="I84" i="21"/>
  <c r="J84" i="21"/>
  <c r="K84" i="21"/>
  <c r="I85" i="21"/>
  <c r="J85" i="21"/>
  <c r="K85" i="21"/>
  <c r="I86" i="21"/>
  <c r="J86" i="21"/>
  <c r="K86" i="21"/>
  <c r="I87" i="21"/>
  <c r="J87" i="21"/>
  <c r="K87" i="21"/>
  <c r="I88" i="21"/>
  <c r="J88" i="21"/>
  <c r="K88" i="21"/>
  <c r="I89" i="21"/>
  <c r="J89" i="21"/>
  <c r="K89" i="21"/>
  <c r="I90" i="21"/>
  <c r="J90" i="21"/>
  <c r="K90" i="21"/>
  <c r="I91" i="21"/>
  <c r="J91" i="21"/>
  <c r="K91" i="21"/>
  <c r="I92" i="21"/>
  <c r="J92" i="21"/>
  <c r="K92" i="21"/>
  <c r="I93" i="21"/>
  <c r="J93" i="21"/>
  <c r="K93" i="21"/>
  <c r="I94" i="21"/>
  <c r="J94" i="21"/>
  <c r="K94" i="21"/>
  <c r="I95" i="21"/>
  <c r="J95" i="21"/>
  <c r="K95" i="21"/>
  <c r="I96" i="21"/>
  <c r="J96" i="21"/>
  <c r="K96" i="21"/>
  <c r="I97" i="21"/>
  <c r="J97" i="21"/>
  <c r="K97" i="21"/>
  <c r="I98" i="21"/>
  <c r="J98" i="21"/>
  <c r="K98" i="21"/>
  <c r="I99" i="21"/>
  <c r="J99" i="21"/>
  <c r="K99" i="21"/>
  <c r="I100" i="21"/>
  <c r="J100" i="21"/>
  <c r="K100" i="21"/>
  <c r="I101" i="21"/>
  <c r="J101" i="21"/>
  <c r="K101" i="21"/>
  <c r="I102" i="21"/>
  <c r="J102" i="21"/>
  <c r="K102" i="21"/>
  <c r="I103" i="21"/>
  <c r="J103" i="21"/>
  <c r="K103" i="21"/>
  <c r="I104" i="21"/>
  <c r="J104" i="21"/>
  <c r="K104" i="21"/>
  <c r="I105" i="21"/>
  <c r="J105" i="21"/>
  <c r="K105" i="21"/>
  <c r="I106" i="21"/>
  <c r="J106" i="21"/>
  <c r="K106" i="21"/>
  <c r="I107" i="21"/>
  <c r="J107" i="21"/>
  <c r="K107" i="21"/>
  <c r="I108" i="21"/>
  <c r="J108" i="21"/>
  <c r="K108" i="21"/>
  <c r="I6" i="22"/>
  <c r="J6" i="22"/>
  <c r="K6" i="22"/>
  <c r="I7" i="22"/>
  <c r="J7" i="22"/>
  <c r="K7" i="22"/>
  <c r="I8" i="22"/>
  <c r="J8" i="22"/>
  <c r="K8" i="22"/>
  <c r="I9" i="22"/>
  <c r="J9" i="22"/>
  <c r="K9" i="22"/>
  <c r="I10" i="22"/>
  <c r="J10" i="22"/>
  <c r="K10" i="22"/>
  <c r="I11" i="22"/>
  <c r="J11" i="22"/>
  <c r="K11" i="22"/>
  <c r="I12" i="22"/>
  <c r="J12" i="22"/>
  <c r="K12" i="22"/>
  <c r="I13" i="22"/>
  <c r="J13" i="22"/>
  <c r="K13" i="22"/>
  <c r="I14" i="22"/>
  <c r="J14" i="22"/>
  <c r="K14" i="22"/>
  <c r="I15" i="22"/>
  <c r="J15" i="22"/>
  <c r="K15" i="22"/>
  <c r="I16" i="22"/>
  <c r="J16" i="22"/>
  <c r="K16" i="22"/>
  <c r="I17" i="22"/>
  <c r="J17" i="22"/>
  <c r="K17" i="22"/>
  <c r="I18" i="22"/>
  <c r="J18" i="22"/>
  <c r="K18" i="22"/>
  <c r="I19" i="22"/>
  <c r="J19" i="22"/>
  <c r="K19" i="22"/>
  <c r="I20" i="22"/>
  <c r="J20" i="22"/>
  <c r="K20" i="22"/>
  <c r="I21" i="22"/>
  <c r="J21" i="22"/>
  <c r="K21" i="22"/>
  <c r="I22" i="22"/>
  <c r="J22" i="22"/>
  <c r="K22" i="22"/>
  <c r="I23" i="22"/>
  <c r="J23" i="22"/>
  <c r="K23" i="22"/>
  <c r="I24" i="22"/>
  <c r="J24" i="22"/>
  <c r="K24" i="22"/>
  <c r="I25" i="22"/>
  <c r="J25" i="22"/>
  <c r="K25" i="22"/>
  <c r="I26" i="22"/>
  <c r="J26" i="22"/>
  <c r="K26" i="22"/>
  <c r="I27" i="22"/>
  <c r="J27" i="22"/>
  <c r="K27" i="22"/>
  <c r="I28" i="22"/>
  <c r="J28" i="22"/>
  <c r="K28" i="22"/>
  <c r="I29" i="22"/>
  <c r="J29" i="22"/>
  <c r="K29" i="22"/>
  <c r="I30" i="22"/>
  <c r="J30" i="22"/>
  <c r="K30" i="22"/>
  <c r="I31" i="22"/>
  <c r="J31" i="22"/>
  <c r="K31" i="22"/>
  <c r="I32" i="22"/>
  <c r="J32" i="22"/>
  <c r="K32" i="22"/>
  <c r="I33" i="22"/>
  <c r="J33" i="22"/>
  <c r="K33" i="22"/>
  <c r="I34" i="22"/>
  <c r="J34" i="22"/>
  <c r="K34" i="22"/>
  <c r="I35" i="22"/>
  <c r="J35" i="22"/>
  <c r="K35" i="22"/>
  <c r="I36" i="22"/>
  <c r="J36" i="22"/>
  <c r="K36" i="22"/>
  <c r="I37" i="22"/>
  <c r="J37" i="22"/>
  <c r="K37" i="22"/>
  <c r="I38" i="22"/>
  <c r="J38" i="22"/>
  <c r="K38" i="22"/>
  <c r="I39" i="22"/>
  <c r="J39" i="22"/>
  <c r="K39" i="22"/>
  <c r="I40" i="22"/>
  <c r="J40" i="22"/>
  <c r="K40" i="22"/>
  <c r="I41" i="22"/>
  <c r="J41" i="22"/>
  <c r="K41" i="22"/>
  <c r="I42" i="22"/>
  <c r="J42" i="22"/>
  <c r="K42" i="22"/>
  <c r="I43" i="22"/>
  <c r="J43" i="22"/>
  <c r="K43" i="22"/>
  <c r="I44" i="22"/>
  <c r="J44" i="22"/>
  <c r="K44" i="22"/>
  <c r="I45" i="22"/>
  <c r="J45" i="22"/>
  <c r="K45" i="22"/>
  <c r="I46" i="22"/>
  <c r="J46" i="22"/>
  <c r="K46" i="22"/>
  <c r="I47" i="22"/>
  <c r="J47" i="22"/>
  <c r="K47" i="22"/>
  <c r="I48" i="22"/>
  <c r="J48" i="22"/>
  <c r="K48" i="22"/>
  <c r="I49" i="22"/>
  <c r="J49" i="22"/>
  <c r="K49" i="22"/>
  <c r="I50" i="22"/>
  <c r="J50" i="22"/>
  <c r="K50" i="22"/>
  <c r="I51" i="22"/>
  <c r="J51" i="22"/>
  <c r="K51" i="22"/>
  <c r="I52" i="22"/>
  <c r="J52" i="22"/>
  <c r="K52" i="22"/>
  <c r="I53" i="22"/>
  <c r="J53" i="22"/>
  <c r="K53" i="22"/>
  <c r="I54" i="22"/>
  <c r="J54" i="22"/>
  <c r="K54" i="22"/>
  <c r="I55" i="22"/>
  <c r="J55" i="22"/>
  <c r="K55" i="22"/>
  <c r="I56" i="22"/>
  <c r="J56" i="22"/>
  <c r="K56" i="22"/>
  <c r="I57" i="22"/>
  <c r="J57" i="22"/>
  <c r="K57" i="22"/>
  <c r="I58" i="22"/>
  <c r="J58" i="22"/>
  <c r="K58" i="22"/>
  <c r="I59" i="22"/>
  <c r="J59" i="22"/>
  <c r="K59" i="22"/>
  <c r="I60" i="22"/>
  <c r="J60" i="22"/>
  <c r="K60" i="22"/>
  <c r="I61" i="22"/>
  <c r="J61" i="22"/>
  <c r="K61" i="22"/>
  <c r="I62" i="22"/>
  <c r="J62" i="22"/>
  <c r="K62" i="22"/>
  <c r="I63" i="22"/>
  <c r="J63" i="22"/>
  <c r="K63" i="22"/>
  <c r="I64" i="22"/>
  <c r="J64" i="22"/>
  <c r="K64" i="22"/>
  <c r="I65" i="22"/>
  <c r="J65" i="22"/>
  <c r="K65" i="22"/>
  <c r="I66" i="22"/>
  <c r="J66" i="22"/>
  <c r="K66" i="22"/>
  <c r="I67" i="22"/>
  <c r="J67" i="22"/>
  <c r="K67" i="22"/>
  <c r="I68" i="22"/>
  <c r="J68" i="22"/>
  <c r="K68" i="22"/>
  <c r="I69" i="22"/>
  <c r="J69" i="22"/>
  <c r="K69" i="22"/>
  <c r="I70" i="22"/>
  <c r="J70" i="22"/>
  <c r="K70" i="22"/>
  <c r="I71" i="22"/>
  <c r="J71" i="22"/>
  <c r="K71" i="22"/>
  <c r="I72" i="22"/>
  <c r="J72" i="22"/>
  <c r="K72" i="22"/>
  <c r="I73" i="22"/>
  <c r="J73" i="22"/>
  <c r="K73" i="22"/>
  <c r="I74" i="22"/>
  <c r="J74" i="22"/>
  <c r="K74" i="22"/>
  <c r="I75" i="22"/>
  <c r="J75" i="22"/>
  <c r="K75" i="22"/>
  <c r="I76" i="22"/>
  <c r="J76" i="22"/>
  <c r="K76" i="22"/>
  <c r="I77" i="22"/>
  <c r="J77" i="22"/>
  <c r="K77" i="22"/>
  <c r="I78" i="22"/>
  <c r="J78" i="22"/>
  <c r="K78" i="22"/>
  <c r="I79" i="22"/>
  <c r="J79" i="22"/>
  <c r="K79" i="22"/>
  <c r="I80" i="22"/>
  <c r="J80" i="22"/>
  <c r="K80" i="22"/>
  <c r="I81" i="22"/>
  <c r="J81" i="22"/>
  <c r="K81" i="22"/>
  <c r="I82" i="22"/>
  <c r="J82" i="22"/>
  <c r="K82" i="22"/>
  <c r="I83" i="22"/>
  <c r="J83" i="22"/>
  <c r="K83" i="22"/>
  <c r="I84" i="22"/>
  <c r="J84" i="22"/>
  <c r="K84" i="22"/>
  <c r="I85" i="22"/>
  <c r="J85" i="22"/>
  <c r="K85" i="22"/>
  <c r="I86" i="22"/>
  <c r="J86" i="22"/>
  <c r="K86" i="22"/>
  <c r="I87" i="22"/>
  <c r="J87" i="22"/>
  <c r="K87" i="22"/>
  <c r="I88" i="22"/>
  <c r="J88" i="22"/>
  <c r="K88" i="22"/>
  <c r="I89" i="22"/>
  <c r="J89" i="22"/>
  <c r="K89" i="22"/>
  <c r="I90" i="22"/>
  <c r="J90" i="22"/>
  <c r="K90" i="22"/>
  <c r="I91" i="22"/>
  <c r="J91" i="22"/>
  <c r="K91" i="22"/>
  <c r="I92" i="22"/>
  <c r="J92" i="22"/>
  <c r="K92" i="22"/>
  <c r="I93" i="22"/>
  <c r="J93" i="22"/>
  <c r="K93" i="22"/>
  <c r="I94" i="22"/>
  <c r="J94" i="22"/>
  <c r="K94" i="22"/>
  <c r="I95" i="22"/>
  <c r="J95" i="22"/>
  <c r="K95" i="22"/>
  <c r="I96" i="22"/>
  <c r="J96" i="22"/>
  <c r="K96" i="22"/>
  <c r="I97" i="22"/>
  <c r="J97" i="22"/>
  <c r="K97" i="22"/>
  <c r="I98" i="22"/>
  <c r="J98" i="22"/>
  <c r="K98" i="22"/>
  <c r="I99" i="22"/>
  <c r="J99" i="22"/>
  <c r="K99" i="22"/>
  <c r="I100" i="22"/>
  <c r="J100" i="22"/>
  <c r="K100" i="22"/>
  <c r="I101" i="22"/>
  <c r="J101" i="22"/>
  <c r="K101" i="22"/>
  <c r="I102" i="22"/>
  <c r="J102" i="22"/>
  <c r="K102" i="22"/>
  <c r="I103" i="22"/>
  <c r="J103" i="22"/>
  <c r="K103" i="22"/>
  <c r="I104" i="22"/>
  <c r="J104" i="22"/>
  <c r="K104" i="22"/>
  <c r="I105" i="22"/>
  <c r="J105" i="22"/>
  <c r="K105" i="22"/>
  <c r="I106" i="22"/>
  <c r="J106" i="22"/>
  <c r="K106" i="22"/>
  <c r="I107" i="22"/>
  <c r="J107" i="22"/>
  <c r="K107" i="22"/>
  <c r="I108" i="22"/>
  <c r="J108" i="22"/>
  <c r="K108" i="22"/>
  <c r="I6" i="11"/>
  <c r="J6" i="11"/>
  <c r="K6" i="11"/>
  <c r="I7" i="11"/>
  <c r="J7" i="11"/>
  <c r="K7" i="11"/>
  <c r="I8" i="11"/>
  <c r="J8" i="11"/>
  <c r="K8" i="11"/>
  <c r="I9" i="11"/>
  <c r="J9" i="11"/>
  <c r="K9" i="11"/>
  <c r="I10" i="11"/>
  <c r="J10" i="11"/>
  <c r="K10" i="11"/>
  <c r="I11" i="11"/>
  <c r="J11" i="11"/>
  <c r="K11" i="11"/>
  <c r="I12" i="11"/>
  <c r="J12" i="11"/>
  <c r="K12" i="11"/>
  <c r="I13" i="11"/>
  <c r="J13" i="11"/>
  <c r="K13" i="11"/>
  <c r="I14" i="11"/>
  <c r="J14" i="11"/>
  <c r="K14" i="11"/>
  <c r="I15" i="11"/>
  <c r="J15" i="11"/>
  <c r="K15" i="11"/>
  <c r="I16" i="11"/>
  <c r="J16" i="11"/>
  <c r="K16" i="11"/>
  <c r="I17" i="11"/>
  <c r="J17" i="11"/>
  <c r="K17" i="11"/>
  <c r="I18" i="11"/>
  <c r="J18" i="11"/>
  <c r="K18" i="11"/>
  <c r="I19" i="11"/>
  <c r="J19" i="11"/>
  <c r="K19" i="11"/>
  <c r="I20" i="11"/>
  <c r="J20" i="11"/>
  <c r="K20" i="11"/>
  <c r="I21" i="11"/>
  <c r="J21" i="11"/>
  <c r="K21" i="11"/>
  <c r="I22" i="11"/>
  <c r="J22" i="11"/>
  <c r="K22" i="11"/>
  <c r="I23" i="11"/>
  <c r="J23" i="11"/>
  <c r="K23" i="11"/>
  <c r="I24" i="11"/>
  <c r="J24" i="11"/>
  <c r="K24" i="11"/>
  <c r="I25" i="11"/>
  <c r="J25" i="11"/>
  <c r="K25" i="11"/>
  <c r="I26" i="11"/>
  <c r="J26" i="11"/>
  <c r="K26" i="11"/>
  <c r="I27" i="11"/>
  <c r="J27" i="11"/>
  <c r="K27" i="11"/>
  <c r="I28" i="11"/>
  <c r="J28" i="11"/>
  <c r="K28" i="11"/>
  <c r="I29" i="11"/>
  <c r="J29" i="11"/>
  <c r="K29" i="11"/>
  <c r="I30" i="11"/>
  <c r="J30" i="11"/>
  <c r="K30" i="11"/>
  <c r="I31" i="11"/>
  <c r="J31" i="11"/>
  <c r="K31" i="11"/>
  <c r="I32" i="11"/>
  <c r="J32" i="11"/>
  <c r="K32" i="11"/>
  <c r="I33" i="11"/>
  <c r="J33" i="11"/>
  <c r="K33" i="11"/>
  <c r="I34" i="11"/>
  <c r="J34" i="11"/>
  <c r="K34" i="11"/>
  <c r="I35" i="11"/>
  <c r="J35" i="11"/>
  <c r="K35" i="11"/>
  <c r="I36" i="11"/>
  <c r="J36" i="11"/>
  <c r="K36" i="11"/>
  <c r="I37" i="11"/>
  <c r="J37" i="11"/>
  <c r="K37" i="11"/>
  <c r="I38" i="11"/>
  <c r="J38" i="11"/>
  <c r="K38" i="11"/>
  <c r="I39" i="11"/>
  <c r="J39" i="11"/>
  <c r="K39" i="11"/>
  <c r="I40" i="11"/>
  <c r="J40" i="11"/>
  <c r="K40" i="11"/>
  <c r="I41" i="11"/>
  <c r="J41" i="11"/>
  <c r="K41" i="11"/>
  <c r="I42" i="11"/>
  <c r="J42" i="11"/>
  <c r="K42" i="11"/>
  <c r="I43" i="11"/>
  <c r="J43" i="11"/>
  <c r="K43" i="11"/>
  <c r="I44" i="11"/>
  <c r="J44" i="11"/>
  <c r="K44" i="11"/>
  <c r="I45" i="11"/>
  <c r="J45" i="11"/>
  <c r="K45" i="11"/>
  <c r="I46" i="11"/>
  <c r="J46" i="11"/>
  <c r="K46" i="11"/>
  <c r="I47" i="11"/>
  <c r="J47" i="11"/>
  <c r="K47" i="11"/>
  <c r="I48" i="11"/>
  <c r="J48" i="11"/>
  <c r="K48" i="11"/>
  <c r="I49" i="11"/>
  <c r="J49" i="11"/>
  <c r="K49" i="11"/>
  <c r="I50" i="11"/>
  <c r="J50" i="11"/>
  <c r="K50" i="11"/>
  <c r="I51" i="11"/>
  <c r="J51" i="11"/>
  <c r="K51" i="11"/>
  <c r="I52" i="11"/>
  <c r="J52" i="11"/>
  <c r="K52" i="11"/>
  <c r="I53" i="11"/>
  <c r="J53" i="11"/>
  <c r="K53" i="11"/>
  <c r="I54" i="11"/>
  <c r="J54" i="11"/>
  <c r="K54" i="11"/>
  <c r="I55" i="11"/>
  <c r="J55" i="11"/>
  <c r="K55" i="11"/>
  <c r="I56" i="11"/>
  <c r="J56" i="11"/>
  <c r="K56" i="11"/>
  <c r="I57" i="11"/>
  <c r="J57" i="11"/>
  <c r="K57" i="11"/>
  <c r="I58" i="11"/>
  <c r="J58" i="11"/>
  <c r="K58" i="11"/>
  <c r="I59" i="11"/>
  <c r="J59" i="11"/>
  <c r="K59" i="11"/>
  <c r="I60" i="11"/>
  <c r="J60" i="11"/>
  <c r="K60" i="11"/>
  <c r="I61" i="11"/>
  <c r="J61" i="11"/>
  <c r="K61" i="11"/>
  <c r="I62" i="11"/>
  <c r="J62" i="11"/>
  <c r="K62" i="11"/>
  <c r="I63" i="11"/>
  <c r="J63" i="11"/>
  <c r="K63" i="11"/>
  <c r="I64" i="11"/>
  <c r="J64" i="11"/>
  <c r="K64" i="11"/>
  <c r="I65" i="11"/>
  <c r="J65" i="11"/>
  <c r="K65" i="11"/>
  <c r="I66" i="11"/>
  <c r="J66" i="11"/>
  <c r="K66" i="11"/>
  <c r="I67" i="11"/>
  <c r="J67" i="11"/>
  <c r="K67" i="11"/>
  <c r="I68" i="11"/>
  <c r="J68" i="11"/>
  <c r="K68" i="11"/>
  <c r="I69" i="11"/>
  <c r="J69" i="11"/>
  <c r="K69" i="11"/>
  <c r="I70" i="11"/>
  <c r="J70" i="11"/>
  <c r="K70" i="11"/>
  <c r="I71" i="11"/>
  <c r="J71" i="11"/>
  <c r="K71" i="11"/>
  <c r="I72" i="11"/>
  <c r="J72" i="11"/>
  <c r="K72" i="11"/>
  <c r="I73" i="11"/>
  <c r="J73" i="11"/>
  <c r="K73" i="11"/>
  <c r="I74" i="11"/>
  <c r="J74" i="11"/>
  <c r="K74" i="11"/>
  <c r="I75" i="11"/>
  <c r="J75" i="11"/>
  <c r="K75" i="11"/>
  <c r="I76" i="11"/>
  <c r="J76" i="11"/>
  <c r="K76" i="11"/>
  <c r="I77" i="11"/>
  <c r="J77" i="11"/>
  <c r="K77" i="11"/>
  <c r="I78" i="11"/>
  <c r="J78" i="11"/>
  <c r="K78" i="11"/>
  <c r="I79" i="11"/>
  <c r="J79" i="11"/>
  <c r="K79" i="11"/>
  <c r="I80" i="11"/>
  <c r="J80" i="11"/>
  <c r="K80" i="11"/>
  <c r="I81" i="11"/>
  <c r="J81" i="11"/>
  <c r="K81" i="11"/>
  <c r="I82" i="11"/>
  <c r="J82" i="11"/>
  <c r="K82" i="11"/>
  <c r="I83" i="11"/>
  <c r="J83" i="11"/>
  <c r="K83" i="11"/>
  <c r="I84" i="11"/>
  <c r="J84" i="11"/>
  <c r="K84" i="11"/>
  <c r="I85" i="11"/>
  <c r="J85" i="11"/>
  <c r="K85" i="11"/>
  <c r="I86" i="11"/>
  <c r="J86" i="11"/>
  <c r="K86" i="11"/>
  <c r="I87" i="11"/>
  <c r="J87" i="11"/>
  <c r="K87" i="11"/>
  <c r="I88" i="11"/>
  <c r="J88" i="11"/>
  <c r="K88" i="11"/>
  <c r="I89" i="11"/>
  <c r="J89" i="11"/>
  <c r="K89" i="11"/>
  <c r="I90" i="11"/>
  <c r="J90" i="11"/>
  <c r="K90" i="11"/>
  <c r="I91" i="11"/>
  <c r="J91" i="11"/>
  <c r="K91" i="11"/>
  <c r="I92" i="11"/>
  <c r="J92" i="11"/>
  <c r="K92" i="11"/>
  <c r="I93" i="11"/>
  <c r="J93" i="11"/>
  <c r="K93" i="11"/>
  <c r="I94" i="11"/>
  <c r="J94" i="11"/>
  <c r="K94" i="11"/>
  <c r="I95" i="11"/>
  <c r="J95" i="11"/>
  <c r="K95" i="11"/>
  <c r="I96" i="11"/>
  <c r="J96" i="11"/>
  <c r="K96" i="11"/>
  <c r="I97" i="11"/>
  <c r="J97" i="11"/>
  <c r="K97" i="11"/>
  <c r="I98" i="11"/>
  <c r="J98" i="11"/>
  <c r="K98" i="11"/>
  <c r="I99" i="11"/>
  <c r="J99" i="11"/>
  <c r="K99" i="11"/>
  <c r="I100" i="11"/>
  <c r="J100" i="11"/>
  <c r="K100" i="11"/>
  <c r="I101" i="11"/>
  <c r="J101" i="11"/>
  <c r="K101" i="11"/>
  <c r="I102" i="11"/>
  <c r="J102" i="11"/>
  <c r="K102" i="11"/>
  <c r="I103" i="11"/>
  <c r="J103" i="11"/>
  <c r="K103" i="11"/>
  <c r="I104" i="11"/>
  <c r="J104" i="11"/>
  <c r="K104" i="11"/>
  <c r="I105" i="11"/>
  <c r="J105" i="11"/>
  <c r="K105" i="11"/>
  <c r="I106" i="11"/>
  <c r="J106" i="11"/>
  <c r="K106" i="11"/>
  <c r="I107" i="11"/>
  <c r="J107" i="11"/>
  <c r="K107" i="11"/>
  <c r="I108" i="11"/>
  <c r="J108" i="11"/>
  <c r="K108" i="11"/>
  <c r="I6" i="10"/>
  <c r="J6" i="10"/>
  <c r="K6" i="10"/>
  <c r="I7" i="10"/>
  <c r="J7" i="10"/>
  <c r="K7" i="10"/>
  <c r="I8" i="10"/>
  <c r="J8" i="10"/>
  <c r="K8" i="10"/>
  <c r="I9" i="10"/>
  <c r="J9" i="10"/>
  <c r="K9" i="10"/>
  <c r="I10" i="10"/>
  <c r="J10" i="10"/>
  <c r="K10" i="10"/>
  <c r="I11" i="10"/>
  <c r="J11" i="10"/>
  <c r="K11" i="10"/>
  <c r="I12" i="10"/>
  <c r="J12" i="10"/>
  <c r="K12" i="10"/>
  <c r="I13" i="10"/>
  <c r="J13" i="10"/>
  <c r="K13" i="10"/>
  <c r="I14" i="10"/>
  <c r="J14" i="10"/>
  <c r="K14" i="10"/>
  <c r="I15" i="10"/>
  <c r="J15" i="10"/>
  <c r="K15" i="10"/>
  <c r="I16" i="10"/>
  <c r="J16" i="10"/>
  <c r="K16" i="10"/>
  <c r="I17" i="10"/>
  <c r="J17" i="10"/>
  <c r="K17" i="10"/>
  <c r="I18" i="10"/>
  <c r="J18" i="10"/>
  <c r="K18" i="10"/>
  <c r="I19" i="10"/>
  <c r="J19" i="10"/>
  <c r="K19" i="10"/>
  <c r="I20" i="10"/>
  <c r="J20" i="10"/>
  <c r="K20" i="10"/>
  <c r="I21" i="10"/>
  <c r="J21" i="10"/>
  <c r="K21" i="10"/>
  <c r="I22" i="10"/>
  <c r="J22" i="10"/>
  <c r="K22" i="10"/>
  <c r="I23" i="10"/>
  <c r="J23" i="10"/>
  <c r="K23" i="10"/>
  <c r="I24" i="10"/>
  <c r="J24" i="10"/>
  <c r="K24" i="10"/>
  <c r="I25" i="10"/>
  <c r="J25" i="10"/>
  <c r="K25" i="10"/>
  <c r="I26" i="10"/>
  <c r="J26" i="10"/>
  <c r="K26" i="10"/>
  <c r="I27" i="10"/>
  <c r="J27" i="10"/>
  <c r="K27" i="10"/>
  <c r="I28" i="10"/>
  <c r="J28" i="10"/>
  <c r="K28" i="10"/>
  <c r="I29" i="10"/>
  <c r="J29" i="10"/>
  <c r="K29" i="10"/>
  <c r="I30" i="10"/>
  <c r="J30" i="10"/>
  <c r="K30" i="10"/>
  <c r="I31" i="10"/>
  <c r="J31" i="10"/>
  <c r="K31" i="10"/>
  <c r="I32" i="10"/>
  <c r="J32" i="10"/>
  <c r="K32" i="10"/>
  <c r="I33" i="10"/>
  <c r="J33" i="10"/>
  <c r="K33" i="10"/>
  <c r="I34" i="10"/>
  <c r="J34" i="10"/>
  <c r="K34" i="10"/>
  <c r="I35" i="10"/>
  <c r="J35" i="10"/>
  <c r="K35" i="10"/>
  <c r="I36" i="10"/>
  <c r="J36" i="10"/>
  <c r="K36" i="10"/>
  <c r="I37" i="10"/>
  <c r="J37" i="10"/>
  <c r="K37" i="10"/>
  <c r="I38" i="10"/>
  <c r="J38" i="10"/>
  <c r="K38" i="10"/>
  <c r="I39" i="10"/>
  <c r="J39" i="10"/>
  <c r="K39" i="10"/>
  <c r="I40" i="10"/>
  <c r="J40" i="10"/>
  <c r="K40" i="10"/>
  <c r="I41" i="10"/>
  <c r="J41" i="10"/>
  <c r="K41" i="10"/>
  <c r="I42" i="10"/>
  <c r="J42" i="10"/>
  <c r="K42" i="10"/>
  <c r="I43" i="10"/>
  <c r="J43" i="10"/>
  <c r="K43" i="10"/>
  <c r="I44" i="10"/>
  <c r="J44" i="10"/>
  <c r="K44" i="10"/>
  <c r="I45" i="10"/>
  <c r="J45" i="10"/>
  <c r="K45" i="10"/>
  <c r="I46" i="10"/>
  <c r="J46" i="10"/>
  <c r="K46" i="10"/>
  <c r="I47" i="10"/>
  <c r="J47" i="10"/>
  <c r="K47" i="10"/>
  <c r="I48" i="10"/>
  <c r="J48" i="10"/>
  <c r="K48" i="10"/>
  <c r="I49" i="10"/>
  <c r="J49" i="10"/>
  <c r="K49" i="10"/>
  <c r="I50" i="10"/>
  <c r="J50" i="10"/>
  <c r="K50" i="10"/>
  <c r="I51" i="10"/>
  <c r="J51" i="10"/>
  <c r="K51" i="10"/>
  <c r="I52" i="10"/>
  <c r="J52" i="10"/>
  <c r="K52" i="10"/>
  <c r="I53" i="10"/>
  <c r="J53" i="10"/>
  <c r="K53" i="10"/>
  <c r="I54" i="10"/>
  <c r="J54" i="10"/>
  <c r="K54" i="10"/>
  <c r="I55" i="10"/>
  <c r="J55" i="10"/>
  <c r="K55" i="10"/>
  <c r="I56" i="10"/>
  <c r="J56" i="10"/>
  <c r="K56" i="10"/>
  <c r="I57" i="10"/>
  <c r="J57" i="10"/>
  <c r="K57" i="10"/>
  <c r="I58" i="10"/>
  <c r="J58" i="10"/>
  <c r="K58" i="10"/>
  <c r="I59" i="10"/>
  <c r="J59" i="10"/>
  <c r="K59" i="10"/>
  <c r="I60" i="10"/>
  <c r="J60" i="10"/>
  <c r="K60" i="10"/>
  <c r="I61" i="10"/>
  <c r="J61" i="10"/>
  <c r="K61" i="10"/>
  <c r="I62" i="10"/>
  <c r="J62" i="10"/>
  <c r="K62" i="10"/>
  <c r="I63" i="10"/>
  <c r="J63" i="10"/>
  <c r="K63" i="10"/>
  <c r="I64" i="10"/>
  <c r="J64" i="10"/>
  <c r="K64" i="10"/>
  <c r="I65" i="10"/>
  <c r="J65" i="10"/>
  <c r="K65" i="10"/>
  <c r="I66" i="10"/>
  <c r="J66" i="10"/>
  <c r="K66" i="10"/>
  <c r="I67" i="10"/>
  <c r="J67" i="10"/>
  <c r="K67" i="10"/>
  <c r="I68" i="10"/>
  <c r="J68" i="10"/>
  <c r="K68" i="10"/>
  <c r="I69" i="10"/>
  <c r="J69" i="10"/>
  <c r="K69" i="10"/>
  <c r="I70" i="10"/>
  <c r="J70" i="10"/>
  <c r="K70" i="10"/>
  <c r="I71" i="10"/>
  <c r="J71" i="10"/>
  <c r="K71" i="10"/>
  <c r="I72" i="10"/>
  <c r="J72" i="10"/>
  <c r="K72" i="10"/>
  <c r="I73" i="10"/>
  <c r="J73" i="10"/>
  <c r="K73" i="10"/>
  <c r="I74" i="10"/>
  <c r="J74" i="10"/>
  <c r="K74" i="10"/>
  <c r="I75" i="10"/>
  <c r="J75" i="10"/>
  <c r="K75" i="10"/>
  <c r="I76" i="10"/>
  <c r="J76" i="10"/>
  <c r="K76" i="10"/>
  <c r="I77" i="10"/>
  <c r="J77" i="10"/>
  <c r="K77" i="10"/>
  <c r="I78" i="10"/>
  <c r="J78" i="10"/>
  <c r="K78" i="10"/>
  <c r="I79" i="10"/>
  <c r="J79" i="10"/>
  <c r="K79" i="10"/>
  <c r="I80" i="10"/>
  <c r="J80" i="10"/>
  <c r="K80" i="10"/>
  <c r="I81" i="10"/>
  <c r="J81" i="10"/>
  <c r="K81" i="10"/>
  <c r="I82" i="10"/>
  <c r="J82" i="10"/>
  <c r="K82" i="10"/>
  <c r="I83" i="10"/>
  <c r="J83" i="10"/>
  <c r="K83" i="10"/>
  <c r="I84" i="10"/>
  <c r="J84" i="10"/>
  <c r="K84" i="10"/>
  <c r="I85" i="10"/>
  <c r="J85" i="10"/>
  <c r="K85" i="10"/>
  <c r="I86" i="10"/>
  <c r="J86" i="10"/>
  <c r="K86" i="10"/>
  <c r="I87" i="10"/>
  <c r="J87" i="10"/>
  <c r="K87" i="10"/>
  <c r="I88" i="10"/>
  <c r="J88" i="10"/>
  <c r="K88" i="10"/>
  <c r="I89" i="10"/>
  <c r="J89" i="10"/>
  <c r="K89" i="10"/>
  <c r="I90" i="10"/>
  <c r="J90" i="10"/>
  <c r="K90" i="10"/>
  <c r="I91" i="10"/>
  <c r="J91" i="10"/>
  <c r="K91" i="10"/>
  <c r="I92" i="10"/>
  <c r="J92" i="10"/>
  <c r="K92" i="10"/>
  <c r="I93" i="10"/>
  <c r="J93" i="10"/>
  <c r="K93" i="10"/>
  <c r="I94" i="10"/>
  <c r="J94" i="10"/>
  <c r="K94" i="10"/>
  <c r="I95" i="10"/>
  <c r="J95" i="10"/>
  <c r="K95" i="10"/>
  <c r="I96" i="10"/>
  <c r="J96" i="10"/>
  <c r="K96" i="10"/>
  <c r="I97" i="10"/>
  <c r="J97" i="10"/>
  <c r="K97" i="10"/>
  <c r="I98" i="10"/>
  <c r="J98" i="10"/>
  <c r="K98" i="10"/>
  <c r="I99" i="10"/>
  <c r="J99" i="10"/>
  <c r="K99" i="10"/>
  <c r="I100" i="10"/>
  <c r="J100" i="10"/>
  <c r="K100" i="10"/>
  <c r="I101" i="10"/>
  <c r="J101" i="10"/>
  <c r="K101" i="10"/>
  <c r="I102" i="10"/>
  <c r="J102" i="10"/>
  <c r="K102" i="10"/>
  <c r="I103" i="10"/>
  <c r="J103" i="10"/>
  <c r="K103" i="10"/>
  <c r="I104" i="10"/>
  <c r="J104" i="10"/>
  <c r="K104" i="10"/>
  <c r="I105" i="10"/>
  <c r="J105" i="10"/>
  <c r="K105" i="10"/>
  <c r="I106" i="10"/>
  <c r="J106" i="10"/>
  <c r="K106" i="10"/>
  <c r="I107" i="10"/>
  <c r="J107" i="10"/>
  <c r="K107" i="10"/>
  <c r="I108" i="10"/>
  <c r="J108" i="10"/>
  <c r="K108" i="10"/>
  <c r="I6" i="9"/>
  <c r="J6" i="9"/>
  <c r="K6" i="9"/>
  <c r="I7" i="9"/>
  <c r="J7" i="9"/>
  <c r="K7" i="9"/>
  <c r="I8" i="9"/>
  <c r="J8" i="9"/>
  <c r="K8" i="9"/>
  <c r="I9" i="9"/>
  <c r="J9" i="9"/>
  <c r="K9" i="9"/>
  <c r="I10" i="9"/>
  <c r="J10" i="9"/>
  <c r="K10" i="9"/>
  <c r="I11" i="9"/>
  <c r="J11" i="9"/>
  <c r="K11" i="9"/>
  <c r="I12" i="9"/>
  <c r="J12" i="9"/>
  <c r="K12" i="9"/>
  <c r="I13" i="9"/>
  <c r="J13" i="9"/>
  <c r="K13" i="9"/>
  <c r="I14" i="9"/>
  <c r="J14" i="9"/>
  <c r="K14" i="9"/>
  <c r="I15" i="9"/>
  <c r="J15" i="9"/>
  <c r="K15" i="9"/>
  <c r="I16" i="9"/>
  <c r="J16" i="9"/>
  <c r="K16" i="9"/>
  <c r="I17" i="9"/>
  <c r="J17" i="9"/>
  <c r="K17" i="9"/>
  <c r="I18" i="9"/>
  <c r="J18" i="9"/>
  <c r="K18" i="9"/>
  <c r="I19" i="9"/>
  <c r="J19" i="9"/>
  <c r="K19" i="9"/>
  <c r="I20" i="9"/>
  <c r="J20" i="9"/>
  <c r="K20" i="9"/>
  <c r="I21" i="9"/>
  <c r="J21" i="9"/>
  <c r="K21" i="9"/>
  <c r="I22" i="9"/>
  <c r="J22" i="9"/>
  <c r="K22" i="9"/>
  <c r="I23" i="9"/>
  <c r="J23" i="9"/>
  <c r="K23" i="9"/>
  <c r="I24" i="9"/>
  <c r="J24" i="9"/>
  <c r="K24" i="9"/>
  <c r="I25" i="9"/>
  <c r="J25" i="9"/>
  <c r="K25" i="9"/>
  <c r="I26" i="9"/>
  <c r="J26" i="9"/>
  <c r="K26" i="9"/>
  <c r="I27" i="9"/>
  <c r="J27" i="9"/>
  <c r="K27" i="9"/>
  <c r="I28" i="9"/>
  <c r="J28" i="9"/>
  <c r="K28" i="9"/>
  <c r="I29" i="9"/>
  <c r="J29" i="9"/>
  <c r="K29" i="9"/>
  <c r="I30" i="9"/>
  <c r="J30" i="9"/>
  <c r="K30" i="9"/>
  <c r="I31" i="9"/>
  <c r="J31" i="9"/>
  <c r="K31" i="9"/>
  <c r="I32" i="9"/>
  <c r="J32" i="9"/>
  <c r="K32" i="9"/>
  <c r="I33" i="9"/>
  <c r="J33" i="9"/>
  <c r="K33" i="9"/>
  <c r="I34" i="9"/>
  <c r="J34" i="9"/>
  <c r="K34" i="9"/>
  <c r="I35" i="9"/>
  <c r="J35" i="9"/>
  <c r="K35" i="9"/>
  <c r="I36" i="9"/>
  <c r="J36" i="9"/>
  <c r="K36" i="9"/>
  <c r="I37" i="9"/>
  <c r="J37" i="9"/>
  <c r="K37" i="9"/>
  <c r="I38" i="9"/>
  <c r="J38" i="9"/>
  <c r="K38" i="9"/>
  <c r="I39" i="9"/>
  <c r="J39" i="9"/>
  <c r="K39" i="9"/>
  <c r="I40" i="9"/>
  <c r="J40" i="9"/>
  <c r="K40" i="9"/>
  <c r="I41" i="9"/>
  <c r="J41" i="9"/>
  <c r="K41" i="9"/>
  <c r="I42" i="9"/>
  <c r="J42" i="9"/>
  <c r="K42" i="9"/>
  <c r="I43" i="9"/>
  <c r="J43" i="9"/>
  <c r="K43" i="9"/>
  <c r="I44" i="9"/>
  <c r="J44" i="9"/>
  <c r="K44" i="9"/>
  <c r="I45" i="9"/>
  <c r="J45" i="9"/>
  <c r="K45" i="9"/>
  <c r="I46" i="9"/>
  <c r="J46" i="9"/>
  <c r="K46" i="9"/>
  <c r="I47" i="9"/>
  <c r="J47" i="9"/>
  <c r="K47" i="9"/>
  <c r="I48" i="9"/>
  <c r="J48" i="9"/>
  <c r="K48" i="9"/>
  <c r="I49" i="9"/>
  <c r="J49" i="9"/>
  <c r="K49" i="9"/>
  <c r="I50" i="9"/>
  <c r="J50" i="9"/>
  <c r="K50" i="9"/>
  <c r="I51" i="9"/>
  <c r="J51" i="9"/>
  <c r="K51" i="9"/>
  <c r="I52" i="9"/>
  <c r="J52" i="9"/>
  <c r="K52" i="9"/>
  <c r="I53" i="9"/>
  <c r="J53" i="9"/>
  <c r="K53" i="9"/>
  <c r="I54" i="9"/>
  <c r="J54" i="9"/>
  <c r="K54" i="9"/>
  <c r="I55" i="9"/>
  <c r="J55" i="9"/>
  <c r="K55" i="9"/>
  <c r="I56" i="9"/>
  <c r="J56" i="9"/>
  <c r="K56" i="9"/>
  <c r="I57" i="9"/>
  <c r="J57" i="9"/>
  <c r="K57" i="9"/>
  <c r="I58" i="9"/>
  <c r="J58" i="9"/>
  <c r="K58" i="9"/>
  <c r="I59" i="9"/>
  <c r="J59" i="9"/>
  <c r="K59" i="9"/>
  <c r="I60" i="9"/>
  <c r="J60" i="9"/>
  <c r="K60" i="9"/>
  <c r="I61" i="9"/>
  <c r="J61" i="9"/>
  <c r="K61" i="9"/>
  <c r="I62" i="9"/>
  <c r="J62" i="9"/>
  <c r="K62" i="9"/>
  <c r="I63" i="9"/>
  <c r="J63" i="9"/>
  <c r="K63" i="9"/>
  <c r="I64" i="9"/>
  <c r="J64" i="9"/>
  <c r="K64" i="9"/>
  <c r="I65" i="9"/>
  <c r="J65" i="9"/>
  <c r="K65" i="9"/>
  <c r="I66" i="9"/>
  <c r="J66" i="9"/>
  <c r="K66" i="9"/>
  <c r="I67" i="9"/>
  <c r="J67" i="9"/>
  <c r="K67" i="9"/>
  <c r="I68" i="9"/>
  <c r="J68" i="9"/>
  <c r="K68" i="9"/>
  <c r="I69" i="9"/>
  <c r="J69" i="9"/>
  <c r="K69" i="9"/>
  <c r="I70" i="9"/>
  <c r="J70" i="9"/>
  <c r="K70" i="9"/>
  <c r="I71" i="9"/>
  <c r="J71" i="9"/>
  <c r="K71" i="9"/>
  <c r="I72" i="9"/>
  <c r="J72" i="9"/>
  <c r="K72" i="9"/>
  <c r="I73" i="9"/>
  <c r="J73" i="9"/>
  <c r="K73" i="9"/>
  <c r="I74" i="9"/>
  <c r="J74" i="9"/>
  <c r="K74" i="9"/>
  <c r="I75" i="9"/>
  <c r="J75" i="9"/>
  <c r="K75" i="9"/>
  <c r="I76" i="9"/>
  <c r="J76" i="9"/>
  <c r="K76" i="9"/>
  <c r="I77" i="9"/>
  <c r="J77" i="9"/>
  <c r="K77" i="9"/>
  <c r="I78" i="9"/>
  <c r="J78" i="9"/>
  <c r="K78" i="9"/>
  <c r="I79" i="9"/>
  <c r="J79" i="9"/>
  <c r="K79" i="9"/>
  <c r="I80" i="9"/>
  <c r="J80" i="9"/>
  <c r="K80" i="9"/>
  <c r="I81" i="9"/>
  <c r="J81" i="9"/>
  <c r="K81" i="9"/>
  <c r="I82" i="9"/>
  <c r="J82" i="9"/>
  <c r="K82" i="9"/>
  <c r="I83" i="9"/>
  <c r="J83" i="9"/>
  <c r="K83" i="9"/>
  <c r="I84" i="9"/>
  <c r="J84" i="9"/>
  <c r="K84" i="9"/>
  <c r="I85" i="9"/>
  <c r="J85" i="9"/>
  <c r="K85" i="9"/>
  <c r="I86" i="9"/>
  <c r="J86" i="9"/>
  <c r="K86" i="9"/>
  <c r="I87" i="9"/>
  <c r="J87" i="9"/>
  <c r="K87" i="9"/>
  <c r="I88" i="9"/>
  <c r="J88" i="9"/>
  <c r="K88" i="9"/>
  <c r="I89" i="9"/>
  <c r="J89" i="9"/>
  <c r="K89" i="9"/>
  <c r="I90" i="9"/>
  <c r="J90" i="9"/>
  <c r="K90" i="9"/>
  <c r="I91" i="9"/>
  <c r="J91" i="9"/>
  <c r="K91" i="9"/>
  <c r="I92" i="9"/>
  <c r="J92" i="9"/>
  <c r="K92" i="9"/>
  <c r="I93" i="9"/>
  <c r="J93" i="9"/>
  <c r="K93" i="9"/>
  <c r="I94" i="9"/>
  <c r="J94" i="9"/>
  <c r="K94" i="9"/>
  <c r="I95" i="9"/>
  <c r="J95" i="9"/>
  <c r="K95" i="9"/>
  <c r="I96" i="9"/>
  <c r="J96" i="9"/>
  <c r="K96" i="9"/>
  <c r="I97" i="9"/>
  <c r="J97" i="9"/>
  <c r="K97" i="9"/>
  <c r="I98" i="9"/>
  <c r="J98" i="9"/>
  <c r="K98" i="9"/>
  <c r="I99" i="9"/>
  <c r="J99" i="9"/>
  <c r="K99" i="9"/>
  <c r="I100" i="9"/>
  <c r="J100" i="9"/>
  <c r="K100" i="9"/>
  <c r="I101" i="9"/>
  <c r="J101" i="9"/>
  <c r="K101" i="9"/>
  <c r="I102" i="9"/>
  <c r="J102" i="9"/>
  <c r="K102" i="9"/>
  <c r="I103" i="9"/>
  <c r="J103" i="9"/>
  <c r="K103" i="9"/>
  <c r="I104" i="9"/>
  <c r="J104" i="9"/>
  <c r="K104" i="9"/>
  <c r="I105" i="9"/>
  <c r="J105" i="9"/>
  <c r="K105" i="9"/>
  <c r="I106" i="9"/>
  <c r="J106" i="9"/>
  <c r="K106" i="9"/>
  <c r="I107" i="9"/>
  <c r="J107" i="9"/>
  <c r="K107" i="9"/>
  <c r="I108" i="9"/>
  <c r="J108" i="9"/>
  <c r="K108" i="9"/>
  <c r="I6" i="20"/>
  <c r="J6" i="20"/>
  <c r="K6" i="20"/>
  <c r="I7" i="20"/>
  <c r="J7" i="20"/>
  <c r="K7" i="20"/>
  <c r="I8" i="20"/>
  <c r="J8" i="20"/>
  <c r="K8" i="20"/>
  <c r="I9" i="20"/>
  <c r="J9" i="20"/>
  <c r="K9" i="20"/>
  <c r="I10" i="20"/>
  <c r="J10" i="20"/>
  <c r="K10" i="20"/>
  <c r="I11" i="20"/>
  <c r="J11" i="20"/>
  <c r="K11" i="20"/>
  <c r="I12" i="20"/>
  <c r="J12" i="20"/>
  <c r="K12" i="20"/>
  <c r="I13" i="20"/>
  <c r="J13" i="20"/>
  <c r="K13" i="20"/>
  <c r="I14" i="20"/>
  <c r="J14" i="20"/>
  <c r="K14" i="20"/>
  <c r="I15" i="20"/>
  <c r="J15" i="20"/>
  <c r="K15" i="20"/>
  <c r="I16" i="20"/>
  <c r="J16" i="20"/>
  <c r="K16" i="20"/>
  <c r="I17" i="20"/>
  <c r="J17" i="20"/>
  <c r="K17" i="20"/>
  <c r="I18" i="20"/>
  <c r="J18" i="20"/>
  <c r="K18" i="20"/>
  <c r="I19" i="20"/>
  <c r="J19" i="20"/>
  <c r="K19" i="20"/>
  <c r="I20" i="20"/>
  <c r="J20" i="20"/>
  <c r="K20" i="20"/>
  <c r="I21" i="20"/>
  <c r="J21" i="20"/>
  <c r="K21" i="20"/>
  <c r="I22" i="20"/>
  <c r="J22" i="20"/>
  <c r="K22" i="20"/>
  <c r="I23" i="20"/>
  <c r="J23" i="20"/>
  <c r="K23" i="20"/>
  <c r="I24" i="20"/>
  <c r="J24" i="20"/>
  <c r="K24" i="20"/>
  <c r="I25" i="20"/>
  <c r="J25" i="20"/>
  <c r="K25" i="20"/>
  <c r="I26" i="20"/>
  <c r="J26" i="20"/>
  <c r="K26" i="20"/>
  <c r="I27" i="20"/>
  <c r="J27" i="20"/>
  <c r="K27" i="20"/>
  <c r="I28" i="20"/>
  <c r="J28" i="20"/>
  <c r="K28" i="20"/>
  <c r="I29" i="20"/>
  <c r="J29" i="20"/>
  <c r="K29" i="20"/>
  <c r="I30" i="20"/>
  <c r="J30" i="20"/>
  <c r="K30" i="20"/>
  <c r="I31" i="20"/>
  <c r="J31" i="20"/>
  <c r="K31" i="20"/>
  <c r="I32" i="20"/>
  <c r="J32" i="20"/>
  <c r="K32" i="20"/>
  <c r="I33" i="20"/>
  <c r="J33" i="20"/>
  <c r="K33" i="20"/>
  <c r="I34" i="20"/>
  <c r="J34" i="20"/>
  <c r="K34" i="20"/>
  <c r="I35" i="20"/>
  <c r="J35" i="20"/>
  <c r="K35" i="20"/>
  <c r="I36" i="20"/>
  <c r="J36" i="20"/>
  <c r="K36" i="20"/>
  <c r="I37" i="20"/>
  <c r="J37" i="20"/>
  <c r="K37" i="20"/>
  <c r="I38" i="20"/>
  <c r="J38" i="20"/>
  <c r="K38" i="20"/>
  <c r="I39" i="20"/>
  <c r="J39" i="20"/>
  <c r="K39" i="20"/>
  <c r="I40" i="20"/>
  <c r="J40" i="20"/>
  <c r="K40" i="20"/>
  <c r="I41" i="20"/>
  <c r="J41" i="20"/>
  <c r="K41" i="20"/>
  <c r="I42" i="20"/>
  <c r="J42" i="20"/>
  <c r="K42" i="20"/>
  <c r="I43" i="20"/>
  <c r="J43" i="20"/>
  <c r="K43" i="20"/>
  <c r="I44" i="20"/>
  <c r="J44" i="20"/>
  <c r="K44" i="20"/>
  <c r="I45" i="20"/>
  <c r="J45" i="20"/>
  <c r="K45" i="20"/>
  <c r="I46" i="20"/>
  <c r="J46" i="20"/>
  <c r="K46" i="20"/>
  <c r="I47" i="20"/>
  <c r="J47" i="20"/>
  <c r="K47" i="20"/>
  <c r="I48" i="20"/>
  <c r="J48" i="20"/>
  <c r="K48" i="20"/>
  <c r="I49" i="20"/>
  <c r="J49" i="20"/>
  <c r="K49" i="20"/>
  <c r="I50" i="20"/>
  <c r="J50" i="20"/>
  <c r="K50" i="20"/>
  <c r="I51" i="20"/>
  <c r="J51" i="20"/>
  <c r="K51" i="20"/>
  <c r="I52" i="20"/>
  <c r="J52" i="20"/>
  <c r="K52" i="20"/>
  <c r="I53" i="20"/>
  <c r="J53" i="20"/>
  <c r="K53" i="20"/>
  <c r="I54" i="20"/>
  <c r="J54" i="20"/>
  <c r="K54" i="20"/>
  <c r="I55" i="20"/>
  <c r="J55" i="20"/>
  <c r="K55" i="20"/>
  <c r="I56" i="20"/>
  <c r="J56" i="20"/>
  <c r="K56" i="20"/>
  <c r="I57" i="20"/>
  <c r="J57" i="20"/>
  <c r="K57" i="20"/>
  <c r="I58" i="20"/>
  <c r="J58" i="20"/>
  <c r="K58" i="20"/>
  <c r="I59" i="20"/>
  <c r="J59" i="20"/>
  <c r="K59" i="20"/>
  <c r="I60" i="20"/>
  <c r="J60" i="20"/>
  <c r="K60" i="20"/>
  <c r="I61" i="20"/>
  <c r="J61" i="20"/>
  <c r="K61" i="20"/>
  <c r="I62" i="20"/>
  <c r="J62" i="20"/>
  <c r="K62" i="20"/>
  <c r="I63" i="20"/>
  <c r="J63" i="20"/>
  <c r="K63" i="20"/>
  <c r="I64" i="20"/>
  <c r="J64" i="20"/>
  <c r="K64" i="20"/>
  <c r="I65" i="20"/>
  <c r="J65" i="20"/>
  <c r="K65" i="20"/>
  <c r="I66" i="20"/>
  <c r="J66" i="20"/>
  <c r="K66" i="20"/>
  <c r="I67" i="20"/>
  <c r="J67" i="20"/>
  <c r="K67" i="20"/>
  <c r="I68" i="20"/>
  <c r="J68" i="20"/>
  <c r="K68" i="20"/>
  <c r="I69" i="20"/>
  <c r="J69" i="20"/>
  <c r="K69" i="20"/>
  <c r="I70" i="20"/>
  <c r="J70" i="20"/>
  <c r="K70" i="20"/>
  <c r="I71" i="20"/>
  <c r="J71" i="20"/>
  <c r="K71" i="20"/>
  <c r="I72" i="20"/>
  <c r="J72" i="20"/>
  <c r="K72" i="20"/>
  <c r="I73" i="20"/>
  <c r="J73" i="20"/>
  <c r="K73" i="20"/>
  <c r="I74" i="20"/>
  <c r="J74" i="20"/>
  <c r="K74" i="20"/>
  <c r="I75" i="20"/>
  <c r="J75" i="20"/>
  <c r="K75" i="20"/>
  <c r="I76" i="20"/>
  <c r="J76" i="20"/>
  <c r="K76" i="20"/>
  <c r="I77" i="20"/>
  <c r="J77" i="20"/>
  <c r="K77" i="20"/>
  <c r="I78" i="20"/>
  <c r="J78" i="20"/>
  <c r="K78" i="20"/>
  <c r="I79" i="20"/>
  <c r="J79" i="20"/>
  <c r="K79" i="20"/>
  <c r="I80" i="20"/>
  <c r="J80" i="20"/>
  <c r="K80" i="20"/>
  <c r="I81" i="20"/>
  <c r="J81" i="20"/>
  <c r="K81" i="20"/>
  <c r="I82" i="20"/>
  <c r="J82" i="20"/>
  <c r="K82" i="20"/>
  <c r="I83" i="20"/>
  <c r="J83" i="20"/>
  <c r="K83" i="20"/>
  <c r="I84" i="20"/>
  <c r="J84" i="20"/>
  <c r="K84" i="20"/>
  <c r="I85" i="20"/>
  <c r="J85" i="20"/>
  <c r="K85" i="20"/>
  <c r="I86" i="20"/>
  <c r="J86" i="20"/>
  <c r="K86" i="20"/>
  <c r="I87" i="20"/>
  <c r="J87" i="20"/>
  <c r="K87" i="20"/>
  <c r="I88" i="20"/>
  <c r="J88" i="20"/>
  <c r="K88" i="20"/>
  <c r="I89" i="20"/>
  <c r="J89" i="20"/>
  <c r="K89" i="20"/>
  <c r="I90" i="20"/>
  <c r="J90" i="20"/>
  <c r="K90" i="20"/>
  <c r="I91" i="20"/>
  <c r="J91" i="20"/>
  <c r="K91" i="20"/>
  <c r="I92" i="20"/>
  <c r="J92" i="20"/>
  <c r="K92" i="20"/>
  <c r="I93" i="20"/>
  <c r="J93" i="20"/>
  <c r="K93" i="20"/>
  <c r="I94" i="20"/>
  <c r="J94" i="20"/>
  <c r="K94" i="20"/>
  <c r="I95" i="20"/>
  <c r="J95" i="20"/>
  <c r="K95" i="20"/>
  <c r="I96" i="20"/>
  <c r="J96" i="20"/>
  <c r="K96" i="20"/>
  <c r="I97" i="20"/>
  <c r="J97" i="20"/>
  <c r="K97" i="20"/>
  <c r="I98" i="20"/>
  <c r="J98" i="20"/>
  <c r="K98" i="20"/>
  <c r="I99" i="20"/>
  <c r="J99" i="20"/>
  <c r="K99" i="20"/>
  <c r="I100" i="20"/>
  <c r="J100" i="20"/>
  <c r="K100" i="20"/>
  <c r="I101" i="20"/>
  <c r="J101" i="20"/>
  <c r="K101" i="20"/>
  <c r="I102" i="20"/>
  <c r="J102" i="20"/>
  <c r="K102" i="20"/>
  <c r="I103" i="20"/>
  <c r="J103" i="20"/>
  <c r="K103" i="20"/>
  <c r="I104" i="20"/>
  <c r="J104" i="20"/>
  <c r="K104" i="20"/>
  <c r="I105" i="20"/>
  <c r="J105" i="20"/>
  <c r="K105" i="20"/>
  <c r="I106" i="20"/>
  <c r="J106" i="20"/>
  <c r="K106" i="20"/>
  <c r="I107" i="20"/>
  <c r="J107" i="20"/>
  <c r="K107" i="20"/>
  <c r="K5" i="24"/>
  <c r="J5" i="24"/>
  <c r="I5" i="24"/>
  <c r="K4" i="24"/>
  <c r="J4" i="24"/>
  <c r="I4" i="24"/>
  <c r="K5" i="16"/>
  <c r="J5" i="16"/>
  <c r="I5" i="16"/>
  <c r="K4" i="16"/>
  <c r="J4" i="16"/>
  <c r="I4" i="16"/>
  <c r="K5" i="23"/>
  <c r="J5" i="23"/>
  <c r="I5" i="23"/>
  <c r="K4" i="23"/>
  <c r="J4" i="23"/>
  <c r="I4" i="23"/>
  <c r="K5" i="14"/>
  <c r="J5" i="14"/>
  <c r="I5" i="14"/>
  <c r="K4" i="14"/>
  <c r="J4" i="14"/>
  <c r="I4" i="14"/>
  <c r="K5" i="13"/>
  <c r="J5" i="13"/>
  <c r="I5" i="13"/>
  <c r="K4" i="13"/>
  <c r="J4" i="13"/>
  <c r="I4" i="13"/>
  <c r="K5" i="21"/>
  <c r="J5" i="21"/>
  <c r="I5" i="21"/>
  <c r="K4" i="21"/>
  <c r="J4" i="21"/>
  <c r="I4" i="21"/>
  <c r="K5" i="22"/>
  <c r="J5" i="22"/>
  <c r="I5" i="22"/>
  <c r="K4" i="22"/>
  <c r="J4" i="22"/>
  <c r="I4" i="22"/>
  <c r="K5" i="11"/>
  <c r="J5" i="11"/>
  <c r="I5" i="11"/>
  <c r="K4" i="11"/>
  <c r="J4" i="11"/>
  <c r="I4" i="11"/>
  <c r="K5" i="10"/>
  <c r="J5" i="10"/>
  <c r="I5" i="10"/>
  <c r="K4" i="10"/>
  <c r="J4" i="10"/>
  <c r="I4" i="10"/>
  <c r="K5" i="9"/>
  <c r="K4" i="9"/>
  <c r="I4" i="9"/>
  <c r="J4" i="9"/>
  <c r="J5" i="9"/>
  <c r="I5" i="9"/>
  <c r="I108" i="20"/>
  <c r="J108" i="20"/>
  <c r="K108" i="20"/>
  <c r="K5" i="20"/>
  <c r="J5" i="20"/>
  <c r="I5" i="20"/>
  <c r="K4" i="20"/>
  <c r="J4" i="20"/>
  <c r="I4" i="20"/>
</calcChain>
</file>

<file path=xl/sharedStrings.xml><?xml version="1.0" encoding="utf-8"?>
<sst xmlns="http://schemas.openxmlformats.org/spreadsheetml/2006/main" count="2608" uniqueCount="296">
  <si>
    <t>CELÁ VZORKA</t>
  </si>
  <si>
    <t>stredoškolské s maturitou</t>
  </si>
  <si>
    <t>vysokoškolské</t>
  </si>
  <si>
    <t>slovenská</t>
  </si>
  <si>
    <t>maďarská</t>
  </si>
  <si>
    <t>iná</t>
  </si>
  <si>
    <t>podnikateľ, živnostník</t>
  </si>
  <si>
    <t>dôchodca</t>
  </si>
  <si>
    <t>mimo ekonomickej aktivity</t>
  </si>
  <si>
    <t>5 000 - 19 999</t>
  </si>
  <si>
    <t>100 000 a viac (Bratislava, Košice)</t>
  </si>
  <si>
    <t>Bratislavský</t>
  </si>
  <si>
    <t>Trnavský</t>
  </si>
  <si>
    <t>Trenčiansky</t>
  </si>
  <si>
    <t>Nitriansky</t>
  </si>
  <si>
    <t>Žilinský</t>
  </si>
  <si>
    <t>Banskobystrický</t>
  </si>
  <si>
    <t>Prešovský</t>
  </si>
  <si>
    <t>Košický</t>
  </si>
  <si>
    <t>Progresívne Slovensko</t>
  </si>
  <si>
    <t>Republika</t>
  </si>
  <si>
    <t>nezúčastnil/a by som sa volieb</t>
  </si>
  <si>
    <t>POHLAVIE</t>
  </si>
  <si>
    <t>VZDELANIE</t>
  </si>
  <si>
    <t>NÁRODNOSŤ</t>
  </si>
  <si>
    <t>VEĽKOSŤ OBCE</t>
  </si>
  <si>
    <t>KRAJ</t>
  </si>
  <si>
    <t xml:space="preserve">menej ako 1 000 </t>
  </si>
  <si>
    <t>SMER – SD</t>
  </si>
  <si>
    <t>Hlas -SD</t>
  </si>
  <si>
    <t>KDH</t>
  </si>
  <si>
    <t>SaS</t>
  </si>
  <si>
    <t>SNS</t>
  </si>
  <si>
    <t>absolútny počet respondentov</t>
  </si>
  <si>
    <t>muž</t>
  </si>
  <si>
    <t>žena</t>
  </si>
  <si>
    <t>20 000 - 99 999</t>
  </si>
  <si>
    <t xml:space="preserve">Magyar Szövetség – Maďarská aliancia </t>
  </si>
  <si>
    <t>Demokrati</t>
  </si>
  <si>
    <t>neviem</t>
  </si>
  <si>
    <t>nižšie (ZŠ + SŠ bez maturity)</t>
  </si>
  <si>
    <t>VEK I.</t>
  </si>
  <si>
    <t>VEK II.</t>
  </si>
  <si>
    <t xml:space="preserve">Q1. V našej spoločnosti sa v poslednom čase veľa diskutuje o geopolitickom a civilizačnom zaradení Slovenska. Chcete, aby sa Slovensko v budúcnosti orientovalo skôr na Západ, teda krajiny EÚ alebo skôr na Východ, teda Rusko?      </t>
  </si>
  <si>
    <t>skôr na Západ (EÚ)</t>
  </si>
  <si>
    <t>skôr na Východ (Rusko)</t>
  </si>
  <si>
    <t>18 - 29 rokov</t>
  </si>
  <si>
    <t>30 - 39 rokov</t>
  </si>
  <si>
    <t>40 - 49 rokov</t>
  </si>
  <si>
    <t>50 - 59 rokov</t>
  </si>
  <si>
    <t>60 - 69 rokov</t>
  </si>
  <si>
    <t>70 rokov a viac</t>
  </si>
  <si>
    <t>18-39 rokov</t>
  </si>
  <si>
    <t>40-59 rokov</t>
  </si>
  <si>
    <t>60 a viac rokov</t>
  </si>
  <si>
    <t>zamestnanec - manuálna práca</t>
  </si>
  <si>
    <t>zanestnanec - duševná práca</t>
  </si>
  <si>
    <t>PRACOVNÁ SITUÁCIA</t>
  </si>
  <si>
    <t xml:space="preserve">1000 - 1999 </t>
  </si>
  <si>
    <t>2000 - 4999</t>
  </si>
  <si>
    <t>nie som rozhodnutý/á</t>
  </si>
  <si>
    <t xml:space="preserve">koaličné strany </t>
  </si>
  <si>
    <t xml:space="preserve">parlamentná opozícia </t>
  </si>
  <si>
    <t>ostatné strany</t>
  </si>
  <si>
    <t>STRANÍCKE PREFERENCIE - bloky</t>
  </si>
  <si>
    <t>skor na Východ (Rusko)</t>
  </si>
  <si>
    <t xml:space="preserve">Q2. Aký je Váš názor na zahraničnú politiku súčasnej Vlády SR? </t>
  </si>
  <si>
    <t>rozhodne + skôr pozitívny</t>
  </si>
  <si>
    <t>skôr + rozhodne negatívny</t>
  </si>
  <si>
    <t xml:space="preserve">Q3. Na stretnutí európskych lídrov a predstaviteľov NATO a EÚ v Londýne sa začala formovať „koalícia ochotných“ krajín, ktoré sa chcú intenzívnejšie a spoločne podieľať na spoločnej európskej obrane. Podporujete aktívnejšiu účasť Slovenska na spoločnej európskej obrane v rámci NATO a EÚ, alebo ste proti tomu? </t>
  </si>
  <si>
    <t>určite + skôr podporujete</t>
  </si>
  <si>
    <t>skôr + určite ste proti tomu</t>
  </si>
  <si>
    <t xml:space="preserve">Q4. Do akej miery sa obávate, že by účasť Slovenska na spoločnej európskej obrane mohla mať pre Slovensko negatívne dôsledky? </t>
  </si>
  <si>
    <t>veľmi + dosť sa toho obávate</t>
  </si>
  <si>
    <t>len málo sa obávate + vôbec sa neobávate</t>
  </si>
  <si>
    <t>nevie</t>
  </si>
  <si>
    <t>určite + skôr áno</t>
  </si>
  <si>
    <t>skôr + určite nie</t>
  </si>
  <si>
    <t>Q5a. Predstavujú podľa Vás nasledujúce krajiny bezpečnostnú hrozbu pre Slovensko alebo nie? RUSKO</t>
  </si>
  <si>
    <t>Q5b. Predstavujú podľa Vás nasledujúce krajiny bezpečnostnú hrozbu pre Slovensko alebo nie? USA</t>
  </si>
  <si>
    <t>Q5c. Predstavujú podľa Vás nasledujúce krajiny bezpečnostnú hrozbu pre Slovensko alebo nie? NEMECKO</t>
  </si>
  <si>
    <t xml:space="preserve">Q6. Aký je Váš názor na to, aby Slovensko navýšilo svoje výdavky na obranu? </t>
  </si>
  <si>
    <t>nezvyšovať (ponechať na súčasných 2% HDP)</t>
  </si>
  <si>
    <t>zvýšiť mierne (do 2,5% HDP)</t>
  </si>
  <si>
    <t xml:space="preserve"> zvýšiť výrazne (3% HDP a viac)</t>
  </si>
  <si>
    <t>Q7. Má alebo nemá podľa Vás Slovensko ostať členskou krajinou NATO?</t>
  </si>
  <si>
    <t>určite + skôr má zostať</t>
  </si>
  <si>
    <t>skôr + určite nemá zostať</t>
  </si>
  <si>
    <t>Q8a. Má alebo nemá podľa Vás Slovensko pomáhať Ukrajine v obrane proti ruskej agresii nasledujúcimi spôsobmi? DODÁVKAMI ZBRANÍ A VOJENSKEJ TECHNIKY</t>
  </si>
  <si>
    <t>určite + skôr má</t>
  </si>
  <si>
    <t>Q9. Ako sa má podľa vás ukončiť ruská agresia na Ukrajine?</t>
  </si>
  <si>
    <t>odchodom Ruska zo všetkých okupovaných území</t>
  </si>
  <si>
    <t>mierovou dohodou s ponechaním časti ukrajinského územia Rusku výmenou za bezpečnostné záruky pre Ukrajinu</t>
  </si>
  <si>
    <t>zánikom Ukrajiny a obsadením celého jej územia Ruskom</t>
  </si>
  <si>
    <t>Q10. Aký je Váš názor, má alebo nemá sa stať Ukrajina v budúcnosti členskou krajinou Európskej únie?</t>
  </si>
  <si>
    <t>Q11. A má alebo nemá byť Ukrajina prijatá do NATO?</t>
  </si>
  <si>
    <t>Q12. Vo všeobecnosti, aký postoj by malo Slovensko zaujať k vojenským konfliktom v susedných krajinách?</t>
  </si>
  <si>
    <t>Zostať neutrálne a nezasahovať</t>
  </si>
  <si>
    <t>Ponúknuť humanitárnu pomoc, ale nezapájať sa do vojenských operácií</t>
  </si>
  <si>
    <t>Podporiť vojenské riešenie podľa medzinárodného práva</t>
  </si>
  <si>
    <t>Q13. Vo všeobecnosti, podporujete myšlienku, že by Slovensko malo byť vojensky neutrálnou krajinou, alebo sa domnievate, že by malo byť súčasťou vojenských aliancií (ako je NATO)?</t>
  </si>
  <si>
    <t>Slovensko by malo byť neutrálnou krajinou</t>
  </si>
  <si>
    <t xml:space="preserve">Slovensko by malo byť súčasťou vojenských aliancií </t>
  </si>
  <si>
    <t>zostať neutrálne a nezasahovať</t>
  </si>
  <si>
    <t>ponúknuť humanitárnu pomoc, ale nezapájať sa do vojenských operácií</t>
  </si>
  <si>
    <t>podporiť vojenské riešenie podľa medzinárodného práva</t>
  </si>
  <si>
    <t>FOCUS, 3.3. – 6.3. 2025</t>
  </si>
  <si>
    <t>rozhodne pozitívny</t>
  </si>
  <si>
    <t>rozhodne negatívny</t>
  </si>
  <si>
    <t>skôr negatívny</t>
  </si>
  <si>
    <t>skôr pozitívny</t>
  </si>
  <si>
    <t>určite podporujete</t>
  </si>
  <si>
    <t>skôr podporujete</t>
  </si>
  <si>
    <t>skôr ste proti tomu</t>
  </si>
  <si>
    <t>určite ste proti tomu</t>
  </si>
  <si>
    <t>veľmi sa toho obávate</t>
  </si>
  <si>
    <t>dosť sa toho obávate</t>
  </si>
  <si>
    <t>len málo sa toho obávate</t>
  </si>
  <si>
    <t>vôbec sa toho neobávate</t>
  </si>
  <si>
    <t>určite áno</t>
  </si>
  <si>
    <t>skôr áno</t>
  </si>
  <si>
    <t>skôr nie</t>
  </si>
  <si>
    <t>určite nie</t>
  </si>
  <si>
    <t>zvýšiť výrazne (3% HDP a viac)</t>
  </si>
  <si>
    <t>určite má zostať</t>
  </si>
  <si>
    <t>skôr má zostať</t>
  </si>
  <si>
    <t>skôr nemá zostať</t>
  </si>
  <si>
    <t>určite nemá zostať</t>
  </si>
  <si>
    <t>určite má</t>
  </si>
  <si>
    <t>skôr má</t>
  </si>
  <si>
    <t>skôr nemá</t>
  </si>
  <si>
    <t>určite nemá</t>
  </si>
  <si>
    <t xml:space="preserve">STRANÍCKE PREFERENCIE </t>
  </si>
  <si>
    <t>len málo sa toho obávate + vôbec sa toho neobávate</t>
  </si>
  <si>
    <t>skôr + určite nemá</t>
  </si>
  <si>
    <t>nie som rozhodnutý/á + nezúčastnil/a by som sa volieb</t>
  </si>
  <si>
    <t>Q8b. Má alebo nemá podľa Vás Slovensko pomáhať Ukrajine v obrane proti ruskej agresii nasledujúcimi spôsobmi? HUMANITÁRNOU POMOCOU</t>
  </si>
  <si>
    <t xml:space="preserve">skôr + určite nemá </t>
  </si>
  <si>
    <r>
      <t xml:space="preserve">Riadkové %
VZORKA: </t>
    </r>
    <r>
      <rPr>
        <sz val="9"/>
        <rFont val="Aptos"/>
        <family val="2"/>
      </rPr>
      <t>1006</t>
    </r>
    <r>
      <rPr>
        <sz val="9"/>
        <color indexed="8"/>
        <rFont val="Aptos"/>
        <family val="2"/>
      </rPr>
      <t xml:space="preserve"> respondentov</t>
    </r>
  </si>
  <si>
    <t xml:space="preserve">Slovensko </t>
  </si>
  <si>
    <t>Základné výsledky z prieskumu</t>
  </si>
  <si>
    <t>N=1006 respondentov</t>
  </si>
  <si>
    <t>dátum zberu: 3.3. - 6.3.2025</t>
  </si>
  <si>
    <t>Q1 - Chcete, aby sa Slovensko v budúcnosti orientovalo skôr na Západ, teda krajiny EÚ alebo skôr na Východ, teda Rusko?</t>
  </si>
  <si>
    <t>Frequency</t>
  </si>
  <si>
    <t>Percent</t>
  </si>
  <si>
    <t>Cumulative Percent</t>
  </si>
  <si>
    <t>Valid</t>
  </si>
  <si>
    <t>1  skôr na Západ (EÚ)</t>
  </si>
  <si>
    <t>2  skôr na Východ (Rusko)</t>
  </si>
  <si>
    <t>3  neviem</t>
  </si>
  <si>
    <t>Total</t>
  </si>
  <si>
    <t>Q2 - Aký je Váš názor na zahraničnú politiku súčasnej Vlády SR?</t>
  </si>
  <si>
    <t>1  rozhodne pozitívny</t>
  </si>
  <si>
    <t>2  skôr pozitívny</t>
  </si>
  <si>
    <t>3  skôr negatívny</t>
  </si>
  <si>
    <t>4  rozhodne negatívny</t>
  </si>
  <si>
    <t>9  neviem</t>
  </si>
  <si>
    <t>Q3 - Na stretnutí európskych lídrov a predstaviteľov NATO a EÚ v Londýne sa začala formovať „koalícia ochotných“ krajín, ktoré sa chcú intenzívnejšie a spoločne podieľať na spoločnej európskej obrane. Podporujete aktívnejšiu účasť Slovenska na spoločnej európskej obrane v rámci NATO a EÚ, alebo ste proti tomu?</t>
  </si>
  <si>
    <t>1  určite podporujem</t>
  </si>
  <si>
    <t>2  skôr podporujem</t>
  </si>
  <si>
    <t>3  skôr som proti tomu</t>
  </si>
  <si>
    <t>4  určite som proti tomu</t>
  </si>
  <si>
    <t>Q4 - Do akej miery sa obávate, že by účasť Slovenska na spoločnej európskej obrane mohla mať pre Slovensko negatívne dôsledky?</t>
  </si>
  <si>
    <t>1  veľmi sa toho obávam</t>
  </si>
  <si>
    <t>2  dosť sa toho obávam</t>
  </si>
  <si>
    <t>3  len málo sa toho obávam</t>
  </si>
  <si>
    <t>4  vôbec sa toho neobávam</t>
  </si>
  <si>
    <t>Q5_A - Predstavujú podľa Vás nasledujúce krajiny bezpečnostnú hrozbu pre Slovensko alebo nie? | Rusko</t>
  </si>
  <si>
    <t>1  určite áno</t>
  </si>
  <si>
    <t>2  skôr áno</t>
  </si>
  <si>
    <t>3  skôr nie</t>
  </si>
  <si>
    <t>4  určite nie</t>
  </si>
  <si>
    <t>Q5_B - Predstavujú podľa Vás nasledujúce krajiny bezpečnostnú hrozbu pre Slovensko alebo nie? | USA</t>
  </si>
  <si>
    <t>Q5_C - Predstavujú podľa Vás nasledujúce krajiny bezpečnostnú hrozbu pre Slovensko alebo nie? | Nemecko</t>
  </si>
  <si>
    <t>Q6 - Aký je Váš názor na to, aby Slovensko navýšilo svoje výdavky na obranu?</t>
  </si>
  <si>
    <t>1  nezvyšovať (ponechať na súčasných 2% HDP)</t>
  </si>
  <si>
    <t>2  zvýšiť mierne (do 2,5% HDP)</t>
  </si>
  <si>
    <t>3  zvýšiť výrazne (3% HDP a viac)</t>
  </si>
  <si>
    <t>Q7 - Má alebo nemá podľa Vás Slovensko ostať členskou krajinou NATO?</t>
  </si>
  <si>
    <t>1  určite má zostať</t>
  </si>
  <si>
    <t>2  skôr má zostať</t>
  </si>
  <si>
    <t>3  skôr nemá zostať</t>
  </si>
  <si>
    <t>4  určite nemá zostať</t>
  </si>
  <si>
    <t>Q8_A - Má alebo nemá podľa Vás Slovensko pomáhať Ukrajine v obrane proti ruskej agresii nasledujúcimi spôsobmi? | dodávkami zbraní a vojenskej techniky</t>
  </si>
  <si>
    <t>1  určite má</t>
  </si>
  <si>
    <t>2  skôr má</t>
  </si>
  <si>
    <t>3  skôr nemá</t>
  </si>
  <si>
    <t>4  určite nemá</t>
  </si>
  <si>
    <t>Q8_B - Má alebo nemá podľa Vás Slovensko pomáhať Ukrajine v obrane proti ruskej agresii nasledujúcimi spôsobmi? | humanitárnou pomocou</t>
  </si>
  <si>
    <t>Q9 - Ako sa má podľa vás ukončiť ruská agresia na Ukrajine?</t>
  </si>
  <si>
    <t>1  odchodom Ruska zo všetkých okupovaných území</t>
  </si>
  <si>
    <t>2  mierovou dohodou s ponechaním časti ukrajinského územia Rusku výmenou za bezpečnostné záruky pre Ukrajinu</t>
  </si>
  <si>
    <t>3  zánikom Ukrajiny a obsadením celého jej územia Ruskom</t>
  </si>
  <si>
    <t>Q10 - Aký je Váš názor, má alebo nemá sa stať Ukrajina v budúcnosti členskou krajinou Európskej únie?</t>
  </si>
  <si>
    <t>Q11 - A má alebo nemá byť Ukrajina prijatá do NATO?</t>
  </si>
  <si>
    <t>Q12 - Vo všeobecnosti, aký postoj by malo Slovensko zaujať k vojenským konfliktom v susedných krajinách?</t>
  </si>
  <si>
    <t>1  Zostať neutrálne a nezasahovať</t>
  </si>
  <si>
    <t>2  Ponúknuť humanitárnu pomoc, ale nezapájať sa do vojenských operácií</t>
  </si>
  <si>
    <t>3  Podporiť vojenské riešenie podľa medzinárodného práva</t>
  </si>
  <si>
    <t>Q13 - Vo všeobecnosti, podporujete myšlienku, že by Slovensko malo byť vojensky neutrálnou krajinou, alebo sa domnievate, že by malo byť súčasťou vojenských aliancií (ako je NATO)?</t>
  </si>
  <si>
    <t>1  Slovensko by malo byť neutrálnou krajinou</t>
  </si>
  <si>
    <t>2  Slovensko by malo byť súčasťou vojenských aliancií</t>
  </si>
  <si>
    <t>Q14 - Ak by sa parlamentné voľby konali tento víkend, ktorú stranu by ste volili?</t>
  </si>
  <si>
    <t>1 Smer - sociálna demokracia (SMER – SD)</t>
  </si>
  <si>
    <t>2 Progresívne Slovensko</t>
  </si>
  <si>
    <t>3 Hlas - sociálna demokracia (HLAS – SD)</t>
  </si>
  <si>
    <t>4 Slovensko</t>
  </si>
  <si>
    <t>5 Kresťanskodemokratické hnutie (KDH)</t>
  </si>
  <si>
    <t>6 Sloboda a Solidarita (SaS)</t>
  </si>
  <si>
    <t>7 Slovenská národná strana (SNS)</t>
  </si>
  <si>
    <t>8 Republika</t>
  </si>
  <si>
    <t>9 Magyar Szövetség – Maďarská aliancia</t>
  </si>
  <si>
    <t>10 Demokrati</t>
  </si>
  <si>
    <t>11 Sme rodina</t>
  </si>
  <si>
    <t>12 Za ľudí</t>
  </si>
  <si>
    <t>13 Kresťanská únia</t>
  </si>
  <si>
    <t xml:space="preserve">14 iná </t>
  </si>
  <si>
    <t>15 Nie som rozhodnutý/á</t>
  </si>
  <si>
    <t>16 Nešiel/a by som voliť</t>
  </si>
  <si>
    <t>Q15 - Boli ste voliť v posledných slovenských parlamentných voľbách v septembri 2023?</t>
  </si>
  <si>
    <t>1  Áno</t>
  </si>
  <si>
    <t>2  Nie</t>
  </si>
  <si>
    <t>Q16 - Ktorú stranu ste volili v týchto voľbách?</t>
  </si>
  <si>
    <t>1  Smer - sociálna demokracia (SMER – SD)</t>
  </si>
  <si>
    <t>2  Progresívne Slovensko</t>
  </si>
  <si>
    <t>3  Hlas - sociálna demokracia (HLAS – SD)</t>
  </si>
  <si>
    <t>4  Koalícia OĽANO a priatelia, Kresťanská únia a Za ľudí</t>
  </si>
  <si>
    <t>5  Kresťanskodemokratické hnutie (KDH)</t>
  </si>
  <si>
    <t>6  Sloboda a Solidarita (SaS)</t>
  </si>
  <si>
    <t>7  Slovenská národná strana (SNS)</t>
  </si>
  <si>
    <t>8  Republika</t>
  </si>
  <si>
    <t>9  Szövetség - Aliancia</t>
  </si>
  <si>
    <t>10  Demokrati</t>
  </si>
  <si>
    <t>11  Sme rodina</t>
  </si>
  <si>
    <t xml:space="preserve">13  iná </t>
  </si>
  <si>
    <t>R1 - Pohlavie</t>
  </si>
  <si>
    <t>1  muž</t>
  </si>
  <si>
    <t>2  žena</t>
  </si>
  <si>
    <t>R2 - Vekové kategórie</t>
  </si>
  <si>
    <t>1  18-29</t>
  </si>
  <si>
    <t>2  30-39</t>
  </si>
  <si>
    <t>3  40-49</t>
  </si>
  <si>
    <t>4  50-59</t>
  </si>
  <si>
    <t>5  60-69</t>
  </si>
  <si>
    <t>6  70+</t>
  </si>
  <si>
    <t>R4 - Aké je Vaše najvyššie ukončené vzdelanie?</t>
  </si>
  <si>
    <t>1  základné</t>
  </si>
  <si>
    <t>2  stredoškolské bez maturity</t>
  </si>
  <si>
    <t>3  stredoškolské s maturitou</t>
  </si>
  <si>
    <t>4  vysokoškolské</t>
  </si>
  <si>
    <t>R5 - K akej národnosti sa hlásite?</t>
  </si>
  <si>
    <t>1  slovenská</t>
  </si>
  <si>
    <t>2  maďarská</t>
  </si>
  <si>
    <t xml:space="preserve">3  iná </t>
  </si>
  <si>
    <t>R6 - Ktorá z nasledujúcich možností najlepšie opisuje Vašu súčasnú pracovnú situáciu?</t>
  </si>
  <si>
    <t>1  pracujem ako zamestnanec – manuálna práca</t>
  </si>
  <si>
    <t>2  pracujem ako zamestnanec – duševná práca</t>
  </si>
  <si>
    <t>3  pracujem ako živnostník/ podnikateľ</t>
  </si>
  <si>
    <t>4  som na starobnom alebo úplnom invalidnom dôchodku</t>
  </si>
  <si>
    <t>5  ostatní mimo ekonomickej aktivity</t>
  </si>
  <si>
    <t>R12 - Veľkosť miesta bydliska</t>
  </si>
  <si>
    <t>1  Menej ako 1 000 obyvateľov</t>
  </si>
  <si>
    <t>2  1 000 - 1 999 obyvateľov</t>
  </si>
  <si>
    <t>3  2 000 - 4 999 obyvateľov</t>
  </si>
  <si>
    <t>4  5 000 až 19 999 obyvateľov</t>
  </si>
  <si>
    <t>5  20 000 až 99 999 obyvateľov</t>
  </si>
  <si>
    <t>6  100 000 obyvateľov a viac</t>
  </si>
  <si>
    <t>R13 - KRAJ</t>
  </si>
  <si>
    <t>1  Bratislavský</t>
  </si>
  <si>
    <t>2  Trnavský</t>
  </si>
  <si>
    <t>3  Trenčiansky</t>
  </si>
  <si>
    <t>4  Nitriansky</t>
  </si>
  <si>
    <t>5  Žilinský</t>
  </si>
  <si>
    <t>6  Banskobystrický</t>
  </si>
  <si>
    <t>7  Prešovský</t>
  </si>
  <si>
    <t>8  Košický</t>
  </si>
  <si>
    <t>Smer - SD</t>
  </si>
  <si>
    <t>Hlas - SD</t>
  </si>
  <si>
    <t>Sloboda a Solidarita</t>
  </si>
  <si>
    <t>Slovensko*</t>
  </si>
  <si>
    <t>Maďarská aliancia</t>
  </si>
  <si>
    <t>Sme rodina</t>
  </si>
  <si>
    <t>Za ľudí*</t>
  </si>
  <si>
    <t>Iné strany</t>
  </si>
  <si>
    <t>Political Party</t>
  </si>
  <si>
    <t>Marec 2025</t>
  </si>
  <si>
    <t>Slovensko</t>
  </si>
  <si>
    <t>Magyar Szövetség</t>
  </si>
  <si>
    <t>Za ľudí</t>
  </si>
  <si>
    <t>Opodem</t>
  </si>
  <si>
    <t>Mordor</t>
  </si>
  <si>
    <t>FOCUS</t>
  </si>
  <si>
    <t>IPSOS</t>
  </si>
  <si>
    <t>NMS</t>
  </si>
  <si>
    <t>PRIEMER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</si>
</sst>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###0.0"/>
    <numFmt numFmtId="165" formatCode="###0"/>
    <numFmt numFmtId="166" formatCode="####.0"/>
    <numFmt numFmtId="167" formatCode="0.0%"/>
    <numFmt numFmtId="168" formatCode="_-* #,##0_-;\-* #,##0_-;_-* &quot;-&quot;??_-;_-@_-"/>
  </numFmts>
  <fonts count="15"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sz val="9"/>
      <color indexed="8"/>
      <name val="Aptos"/>
      <family val="2"/>
    </font>
    <font>
      <sz val="9"/>
      <name val="Aptos"/>
      <family val="2"/>
    </font>
    <font>
      <b/>
      <sz val="9"/>
      <color indexed="8"/>
      <name val="Aptos"/>
      <family val="2"/>
    </font>
    <font>
      <sz val="9"/>
      <color theme="1"/>
      <name val="Aptos"/>
      <family val="2"/>
    </font>
    <font>
      <b/>
      <sz val="9"/>
      <color theme="1"/>
      <name val="Aptos"/>
      <family val="2"/>
    </font>
    <font>
      <b/>
      <sz val="13"/>
      <color indexed="8"/>
      <name val="Arial Bold"/>
    </font>
    <font>
      <b/>
      <sz val="9"/>
      <color indexed="8"/>
      <name val="Arial Bold"/>
    </font>
    <font>
      <sz val="9"/>
      <color indexed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color rgb="FF000000"/>
      <name val="Helvetica Neue"/>
      <family val="2"/>
    </font>
    <font>
      <b/>
      <sz val="10"/>
      <color rgb="FF000000"/>
      <name val="Helvetica Neue"/>
      <family val="2"/>
    </font>
    <font>
      <b/>
      <sz val="11"/>
      <color theme="1"/>
      <name val="Calibri"/>
      <family val="2"/>
      <charset val="238"/>
      <scheme val="minor"/>
    </font>
    <font>
      <b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ck">
        <color indexed="8"/>
      </left>
      <right/>
      <top style="thick">
        <color indexed="8"/>
      </top>
      <bottom style="thick">
        <color indexed="8"/>
      </bottom>
      <diagonal/>
    </border>
    <border>
      <left/>
      <right style="thick">
        <color indexed="8"/>
      </right>
      <top style="thick">
        <color indexed="8"/>
      </top>
      <bottom style="thick">
        <color indexed="8"/>
      </bottom>
      <diagonal/>
    </border>
    <border>
      <left style="thick">
        <color indexed="8"/>
      </left>
      <right style="thin">
        <color indexed="8"/>
      </right>
      <top style="thick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 style="thick">
        <color indexed="8"/>
      </bottom>
      <diagonal/>
    </border>
    <border>
      <left style="thin">
        <color indexed="8"/>
      </left>
      <right style="thick">
        <color indexed="8"/>
      </right>
      <top style="thick">
        <color indexed="8"/>
      </top>
      <bottom style="thick">
        <color indexed="8"/>
      </bottom>
      <diagonal/>
    </border>
    <border>
      <left style="thick">
        <color indexed="8"/>
      </left>
      <right/>
      <top style="thick">
        <color indexed="8"/>
      </top>
      <bottom/>
      <diagonal/>
    </border>
    <border>
      <left/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n">
        <color indexed="8"/>
      </right>
      <top style="thick">
        <color indexed="8"/>
      </top>
      <bottom/>
      <diagonal/>
    </border>
    <border>
      <left style="thin">
        <color indexed="8"/>
      </left>
      <right style="thin">
        <color indexed="8"/>
      </right>
      <top style="thick">
        <color indexed="8"/>
      </top>
      <bottom/>
      <diagonal/>
    </border>
    <border>
      <left style="thin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/>
      <top/>
      <bottom/>
      <diagonal/>
    </border>
    <border>
      <left/>
      <right style="thick">
        <color indexed="8"/>
      </right>
      <top/>
      <bottom/>
      <diagonal/>
    </border>
    <border>
      <left style="thick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ck">
        <color indexed="8"/>
      </right>
      <top/>
      <bottom/>
      <diagonal/>
    </border>
    <border>
      <left style="thick">
        <color indexed="8"/>
      </left>
      <right/>
      <top/>
      <bottom style="thick">
        <color indexed="8"/>
      </bottom>
      <diagonal/>
    </border>
    <border>
      <left/>
      <right style="thick">
        <color indexed="8"/>
      </right>
      <top/>
      <bottom style="thick">
        <color indexed="8"/>
      </bottom>
      <diagonal/>
    </border>
    <border>
      <left style="thick">
        <color indexed="8"/>
      </left>
      <right style="thin">
        <color indexed="8"/>
      </right>
      <top/>
      <bottom style="thick">
        <color indexed="8"/>
      </bottom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 style="thin">
        <color indexed="8"/>
      </left>
      <right style="thick">
        <color indexed="8"/>
      </right>
      <top/>
      <bottom style="thick">
        <color indexed="8"/>
      </bottom>
      <diagonal/>
    </border>
    <border>
      <left style="medium">
        <color indexed="64"/>
      </left>
      <right/>
      <top style="medium">
        <color indexed="64"/>
      </top>
      <bottom style="thick">
        <color indexed="8"/>
      </bottom>
      <diagonal/>
    </border>
    <border>
      <left/>
      <right style="thick">
        <color indexed="8"/>
      </right>
      <top style="medium">
        <color indexed="64"/>
      </top>
      <bottom style="thick">
        <color indexed="8"/>
      </bottom>
      <diagonal/>
    </border>
    <border>
      <left style="thick">
        <color indexed="8"/>
      </left>
      <right style="thin">
        <color indexed="8"/>
      </right>
      <top style="medium">
        <color indexed="64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ck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ck">
        <color indexed="8"/>
      </bottom>
      <diagonal/>
    </border>
    <border>
      <left style="medium">
        <color indexed="64"/>
      </left>
      <right/>
      <top style="thick">
        <color indexed="8"/>
      </top>
      <bottom/>
      <diagonal/>
    </border>
    <border>
      <left style="thin">
        <color indexed="8"/>
      </left>
      <right style="medium">
        <color indexed="64"/>
      </right>
      <top style="thick">
        <color indexed="8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ck">
        <color indexed="8"/>
      </right>
      <top/>
      <bottom style="medium">
        <color indexed="64"/>
      </bottom>
      <diagonal/>
    </border>
    <border>
      <left style="thick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</cellStyleXfs>
  <cellXfs count="131">
    <xf numFmtId="0" fontId="0" fillId="0" borderId="0" xfId="0"/>
    <xf numFmtId="0" fontId="2" fillId="0" borderId="1" xfId="1" applyFont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/>
    </xf>
    <xf numFmtId="0" fontId="2" fillId="0" borderId="1" xfId="1" applyFont="1" applyBorder="1" applyAlignment="1">
      <alignment horizontal="left" vertical="center" wrapText="1"/>
    </xf>
    <xf numFmtId="164" fontId="2" fillId="0" borderId="1" xfId="1" applyNumberFormat="1" applyFont="1" applyBorder="1" applyAlignment="1">
      <alignment horizontal="center" vertical="center"/>
    </xf>
    <xf numFmtId="164" fontId="2" fillId="0" borderId="2" xfId="1" applyNumberFormat="1" applyFont="1" applyBorder="1" applyAlignment="1">
      <alignment horizontal="center"/>
    </xf>
    <xf numFmtId="0" fontId="2" fillId="0" borderId="0" xfId="1" applyFont="1" applyAlignment="1">
      <alignment horizontal="left" vertical="top" wrapText="1"/>
    </xf>
    <xf numFmtId="0" fontId="2" fillId="0" borderId="0" xfId="1" applyFont="1" applyAlignment="1">
      <alignment horizontal="left" vertical="top"/>
    </xf>
    <xf numFmtId="164" fontId="2" fillId="0" borderId="1" xfId="1" applyNumberFormat="1" applyFont="1" applyBorder="1" applyAlignment="1">
      <alignment horizontal="center" vertical="center" wrapText="1"/>
    </xf>
    <xf numFmtId="164" fontId="2" fillId="3" borderId="1" xfId="1" applyNumberFormat="1" applyFont="1" applyFill="1" applyBorder="1" applyAlignment="1">
      <alignment horizontal="center" vertical="center"/>
    </xf>
    <xf numFmtId="0" fontId="2" fillId="0" borderId="1" xfId="1" applyFont="1" applyBorder="1" applyAlignment="1">
      <alignment horizontal="left" vertical="center"/>
    </xf>
    <xf numFmtId="0" fontId="2" fillId="0" borderId="3" xfId="1" applyFont="1" applyBorder="1" applyAlignment="1">
      <alignment horizontal="left"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164" fontId="6" fillId="0" borderId="0" xfId="0" applyNumberFormat="1" applyFont="1" applyAlignment="1">
      <alignment vertical="center"/>
    </xf>
    <xf numFmtId="165" fontId="6" fillId="0" borderId="1" xfId="0" applyNumberFormat="1" applyFont="1" applyBorder="1" applyAlignment="1">
      <alignment horizontal="center" vertical="center"/>
    </xf>
    <xf numFmtId="0" fontId="6" fillId="0" borderId="0" xfId="0" applyFont="1"/>
    <xf numFmtId="165" fontId="5" fillId="0" borderId="1" xfId="0" applyNumberFormat="1" applyFont="1" applyBorder="1" applyAlignment="1">
      <alignment horizontal="center" vertical="center"/>
    </xf>
    <xf numFmtId="0" fontId="4" fillId="0" borderId="0" xfId="1" applyFont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164" fontId="4" fillId="2" borderId="0" xfId="1" applyNumberFormat="1" applyFont="1" applyFill="1" applyAlignment="1">
      <alignment horizontal="center" vertical="center"/>
    </xf>
    <xf numFmtId="164" fontId="2" fillId="0" borderId="2" xfId="1" applyNumberFormat="1" applyFont="1" applyBorder="1" applyAlignment="1">
      <alignment horizontal="center" vertical="center"/>
    </xf>
    <xf numFmtId="164" fontId="2" fillId="0" borderId="2" xfId="1" applyNumberFormat="1" applyFont="1" applyBorder="1" applyAlignment="1">
      <alignment horizontal="center" vertical="center" wrapText="1"/>
    </xf>
    <xf numFmtId="164" fontId="2" fillId="3" borderId="2" xfId="1" applyNumberFormat="1" applyFont="1" applyFill="1" applyBorder="1" applyAlignment="1">
      <alignment horizontal="center" vertical="center"/>
    </xf>
    <xf numFmtId="164" fontId="2" fillId="0" borderId="4" xfId="1" applyNumberFormat="1" applyFont="1" applyBorder="1" applyAlignment="1">
      <alignment horizontal="center" vertical="center"/>
    </xf>
    <xf numFmtId="164" fontId="2" fillId="0" borderId="4" xfId="1" applyNumberFormat="1" applyFont="1" applyBorder="1" applyAlignment="1">
      <alignment horizontal="center" vertical="center" wrapText="1"/>
    </xf>
    <xf numFmtId="164" fontId="2" fillId="3" borderId="4" xfId="1" applyNumberFormat="1" applyFont="1" applyFill="1" applyBorder="1" applyAlignment="1">
      <alignment horizontal="center" vertical="center"/>
    </xf>
    <xf numFmtId="164" fontId="2" fillId="0" borderId="5" xfId="1" applyNumberFormat="1" applyFont="1" applyBorder="1" applyAlignment="1">
      <alignment horizontal="center"/>
    </xf>
    <xf numFmtId="164" fontId="2" fillId="3" borderId="2" xfId="1" applyNumberFormat="1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 vertical="center" wrapText="1"/>
    </xf>
    <xf numFmtId="164" fontId="2" fillId="3" borderId="2" xfId="1" applyNumberFormat="1" applyFont="1" applyFill="1" applyBorder="1" applyAlignment="1">
      <alignment horizontal="center" vertical="center" wrapText="1"/>
    </xf>
    <xf numFmtId="0" fontId="7" fillId="0" borderId="0" xfId="1" applyFont="1"/>
    <xf numFmtId="0" fontId="1" fillId="0" borderId="0" xfId="1"/>
    <xf numFmtId="0" fontId="9" fillId="0" borderId="8" xfId="1" applyFont="1" applyBorder="1" applyAlignment="1">
      <alignment horizontal="center" wrapText="1"/>
    </xf>
    <xf numFmtId="0" fontId="9" fillId="0" borderId="9" xfId="1" applyFont="1" applyBorder="1" applyAlignment="1">
      <alignment horizontal="center" wrapText="1"/>
    </xf>
    <xf numFmtId="0" fontId="9" fillId="0" borderId="10" xfId="1" applyFont="1" applyBorder="1" applyAlignment="1">
      <alignment horizontal="center" wrapText="1"/>
    </xf>
    <xf numFmtId="0" fontId="9" fillId="0" borderId="12" xfId="1" applyFont="1" applyBorder="1" applyAlignment="1">
      <alignment horizontal="left" vertical="top" wrapText="1"/>
    </xf>
    <xf numFmtId="165" fontId="9" fillId="0" borderId="13" xfId="1" applyNumberFormat="1" applyFont="1" applyBorder="1" applyAlignment="1">
      <alignment horizontal="right" vertical="top"/>
    </xf>
    <xf numFmtId="164" fontId="9" fillId="0" borderId="14" xfId="1" applyNumberFormat="1" applyFont="1" applyBorder="1" applyAlignment="1">
      <alignment horizontal="right" vertical="top"/>
    </xf>
    <xf numFmtId="164" fontId="9" fillId="0" borderId="15" xfId="1" applyNumberFormat="1" applyFont="1" applyBorder="1" applyAlignment="1">
      <alignment horizontal="right" vertical="top"/>
    </xf>
    <xf numFmtId="0" fontId="9" fillId="0" borderId="17" xfId="1" applyFont="1" applyBorder="1" applyAlignment="1">
      <alignment horizontal="left" vertical="top" wrapText="1"/>
    </xf>
    <xf numFmtId="165" fontId="9" fillId="0" borderId="18" xfId="1" applyNumberFormat="1" applyFont="1" applyBorder="1" applyAlignment="1">
      <alignment horizontal="right" vertical="top"/>
    </xf>
    <xf numFmtId="164" fontId="9" fillId="0" borderId="19" xfId="1" applyNumberFormat="1" applyFont="1" applyBorder="1" applyAlignment="1">
      <alignment horizontal="right" vertical="top"/>
    </xf>
    <xf numFmtId="164" fontId="9" fillId="0" borderId="20" xfId="1" applyNumberFormat="1" applyFont="1" applyBorder="1" applyAlignment="1">
      <alignment horizontal="right" vertical="top"/>
    </xf>
    <xf numFmtId="0" fontId="9" fillId="0" borderId="22" xfId="1" applyFont="1" applyBorder="1" applyAlignment="1">
      <alignment horizontal="left" vertical="top" wrapText="1"/>
    </xf>
    <xf numFmtId="165" fontId="9" fillId="0" borderId="23" xfId="1" applyNumberFormat="1" applyFont="1" applyBorder="1" applyAlignment="1">
      <alignment horizontal="right" vertical="top"/>
    </xf>
    <xf numFmtId="164" fontId="9" fillId="0" borderId="24" xfId="1" applyNumberFormat="1" applyFont="1" applyBorder="1" applyAlignment="1">
      <alignment horizontal="right" vertical="top"/>
    </xf>
    <xf numFmtId="0" fontId="9" fillId="0" borderId="25" xfId="1" applyFont="1" applyBorder="1" applyAlignment="1">
      <alignment horizontal="left" vertical="top" wrapText="1"/>
    </xf>
    <xf numFmtId="166" fontId="9" fillId="0" borderId="19" xfId="1" applyNumberFormat="1" applyFont="1" applyBorder="1" applyAlignment="1">
      <alignment horizontal="right" vertical="top"/>
    </xf>
    <xf numFmtId="165" fontId="1" fillId="0" borderId="0" xfId="1" applyNumberFormat="1"/>
    <xf numFmtId="164" fontId="1" fillId="0" borderId="0" xfId="1" applyNumberFormat="1"/>
    <xf numFmtId="0" fontId="9" fillId="0" borderId="28" xfId="1" applyFont="1" applyBorder="1" applyAlignment="1">
      <alignment horizontal="center" wrapText="1"/>
    </xf>
    <xf numFmtId="0" fontId="9" fillId="0" borderId="29" xfId="1" applyFont="1" applyBorder="1" applyAlignment="1">
      <alignment horizontal="center" wrapText="1"/>
    </xf>
    <xf numFmtId="0" fontId="9" fillId="0" borderId="30" xfId="1" applyFont="1" applyBorder="1" applyAlignment="1">
      <alignment horizontal="center" wrapText="1"/>
    </xf>
    <xf numFmtId="164" fontId="9" fillId="0" borderId="32" xfId="1" applyNumberFormat="1" applyFont="1" applyBorder="1" applyAlignment="1">
      <alignment horizontal="right" vertical="top"/>
    </xf>
    <xf numFmtId="164" fontId="9" fillId="0" borderId="34" xfId="1" applyNumberFormat="1" applyFont="1" applyBorder="1" applyAlignment="1">
      <alignment horizontal="right" vertical="top"/>
    </xf>
    <xf numFmtId="0" fontId="9" fillId="0" borderId="36" xfId="1" applyFont="1" applyBorder="1" applyAlignment="1">
      <alignment horizontal="left" vertical="top" wrapText="1"/>
    </xf>
    <xf numFmtId="165" fontId="9" fillId="0" borderId="37" xfId="1" applyNumberFormat="1" applyFont="1" applyBorder="1" applyAlignment="1">
      <alignment horizontal="right" vertical="top"/>
    </xf>
    <xf numFmtId="164" fontId="9" fillId="0" borderId="38" xfId="1" applyNumberFormat="1" applyFont="1" applyBorder="1" applyAlignment="1">
      <alignment horizontal="right" vertical="top"/>
    </xf>
    <xf numFmtId="0" fontId="9" fillId="0" borderId="39" xfId="1" applyFont="1" applyBorder="1" applyAlignment="1">
      <alignment horizontal="left" vertical="top" wrapText="1"/>
    </xf>
    <xf numFmtId="0" fontId="9" fillId="0" borderId="0" xfId="1" applyFont="1" applyAlignment="1">
      <alignment horizontal="left" vertical="top" wrapText="1"/>
    </xf>
    <xf numFmtId="165" fontId="9" fillId="0" borderId="0" xfId="1" applyNumberFormat="1" applyFont="1" applyAlignment="1">
      <alignment horizontal="right" vertical="top"/>
    </xf>
    <xf numFmtId="164" fontId="9" fillId="0" borderId="0" xfId="1" applyNumberFormat="1" applyFont="1" applyAlignment="1">
      <alignment horizontal="right" vertical="top"/>
    </xf>
    <xf numFmtId="168" fontId="1" fillId="0" borderId="0" xfId="2" applyNumberFormat="1" applyFont="1"/>
    <xf numFmtId="0" fontId="9" fillId="0" borderId="11" xfId="1" applyFont="1" applyBorder="1" applyAlignment="1">
      <alignment vertical="top" wrapText="1"/>
    </xf>
    <xf numFmtId="0" fontId="9" fillId="0" borderId="16" xfId="1" applyFont="1" applyBorder="1" applyAlignment="1">
      <alignment vertical="top" wrapText="1"/>
    </xf>
    <xf numFmtId="0" fontId="9" fillId="0" borderId="21" xfId="1" applyFont="1" applyBorder="1" applyAlignment="1">
      <alignment vertical="top" wrapText="1"/>
    </xf>
    <xf numFmtId="168" fontId="1" fillId="0" borderId="0" xfId="1" applyNumberFormat="1"/>
    <xf numFmtId="14" fontId="1" fillId="0" borderId="0" xfId="1" applyNumberFormat="1"/>
    <xf numFmtId="0" fontId="13" fillId="0" borderId="0" xfId="0" applyFont="1"/>
    <xf numFmtId="10" fontId="0" fillId="0" borderId="0" xfId="0" applyNumberFormat="1"/>
    <xf numFmtId="168" fontId="14" fillId="0" borderId="0" xfId="1" applyNumberFormat="1" applyFont="1"/>
    <xf numFmtId="0" fontId="9" fillId="0" borderId="11" xfId="1" applyFont="1" applyBorder="1" applyAlignment="1">
      <alignment horizontal="left" vertical="top" wrapText="1"/>
    </xf>
    <xf numFmtId="0" fontId="9" fillId="0" borderId="16" xfId="1" applyFont="1" applyBorder="1" applyAlignment="1">
      <alignment horizontal="left" vertical="top" wrapText="1"/>
    </xf>
    <xf numFmtId="0" fontId="9" fillId="0" borderId="21" xfId="1" applyFont="1" applyBorder="1" applyAlignment="1">
      <alignment horizontal="left" vertical="top" wrapText="1"/>
    </xf>
    <xf numFmtId="0" fontId="8" fillId="0" borderId="0" xfId="1" applyFont="1" applyAlignment="1">
      <alignment horizontal="center" vertical="center" wrapText="1"/>
    </xf>
    <xf numFmtId="0" fontId="9" fillId="0" borderId="6" xfId="1" applyFont="1" applyBorder="1" applyAlignment="1">
      <alignment horizontal="left" wrapText="1"/>
    </xf>
    <xf numFmtId="0" fontId="9" fillId="0" borderId="7" xfId="1" applyFont="1" applyBorder="1" applyAlignment="1">
      <alignment horizontal="left" wrapText="1"/>
    </xf>
    <xf numFmtId="0" fontId="9" fillId="0" borderId="26" xfId="1" applyFont="1" applyBorder="1" applyAlignment="1">
      <alignment horizontal="left" wrapText="1"/>
    </xf>
    <xf numFmtId="0" fontId="9" fillId="0" borderId="27" xfId="1" applyFont="1" applyBorder="1" applyAlignment="1">
      <alignment horizontal="left" wrapText="1"/>
    </xf>
    <xf numFmtId="0" fontId="9" fillId="0" borderId="31" xfId="1" applyFont="1" applyBorder="1" applyAlignment="1">
      <alignment horizontal="left" vertical="top" wrapText="1"/>
    </xf>
    <xf numFmtId="0" fontId="9" fillId="0" borderId="33" xfId="1" applyFont="1" applyBorder="1" applyAlignment="1">
      <alignment horizontal="left" vertical="top" wrapText="1"/>
    </xf>
    <xf numFmtId="0" fontId="9" fillId="0" borderId="35" xfId="1" applyFont="1" applyBorder="1" applyAlignment="1">
      <alignment horizontal="left" vertical="top" wrapText="1"/>
    </xf>
    <xf numFmtId="0" fontId="2" fillId="0" borderId="1" xfId="1" applyFont="1" applyBorder="1" applyAlignment="1">
      <alignment horizontal="left" vertical="top" wrapText="1"/>
    </xf>
    <xf numFmtId="0" fontId="2" fillId="0" borderId="1" xfId="1" applyFont="1" applyBorder="1" applyAlignment="1">
      <alignment horizontal="left" wrapText="1"/>
    </xf>
    <xf numFmtId="0" fontId="4" fillId="0" borderId="1" xfId="1" applyFont="1" applyBorder="1" applyAlignment="1">
      <alignment horizontal="center" vertical="center" wrapText="1"/>
    </xf>
    <xf numFmtId="0" fontId="4" fillId="2" borderId="1" xfId="1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top" wrapText="1"/>
    </xf>
    <xf numFmtId="0" fontId="2" fillId="0" borderId="0" xfId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4" fillId="0" borderId="0" xfId="1" applyFont="1" applyAlignment="1">
      <alignment horizontal="left" vertical="top" wrapText="1"/>
    </xf>
    <xf numFmtId="0" fontId="1" fillId="4" borderId="0" xfId="1" applyFill="1" applyAlignment="1">
      <alignment horizontal="center"/>
    </xf>
    <xf numFmtId="0" fontId="1" fillId="5" borderId="0" xfId="1" applyFill="1" applyAlignment="1">
      <alignment horizontal="center"/>
    </xf>
    <xf numFmtId="0" fontId="1" fillId="6" borderId="0" xfId="1" applyFill="1" applyAlignment="1">
      <alignment horizontal="center"/>
    </xf>
    <xf numFmtId="10" fontId="1" fillId="0" borderId="40" xfId="3" applyNumberFormat="1" applyFont="1" applyBorder="1"/>
    <xf numFmtId="168" fontId="1" fillId="0" borderId="41" xfId="2" applyNumberFormat="1" applyFont="1" applyBorder="1"/>
    <xf numFmtId="0" fontId="9" fillId="0" borderId="42" xfId="1" applyFont="1" applyBorder="1" applyAlignment="1">
      <alignment horizontal="left" vertical="top" wrapText="1"/>
    </xf>
    <xf numFmtId="10" fontId="1" fillId="0" borderId="4" xfId="3" applyNumberFormat="1" applyFont="1" applyBorder="1"/>
    <xf numFmtId="168" fontId="1" fillId="0" borderId="0" xfId="2" applyNumberFormat="1" applyFont="1" applyBorder="1"/>
    <xf numFmtId="0" fontId="9" fillId="0" borderId="5" xfId="1" applyFont="1" applyBorder="1" applyAlignment="1">
      <alignment horizontal="left" vertical="top" wrapText="1"/>
    </xf>
    <xf numFmtId="164" fontId="1" fillId="0" borderId="43" xfId="1" applyNumberFormat="1" applyBorder="1"/>
    <xf numFmtId="168" fontId="1" fillId="0" borderId="44" xfId="2" applyNumberFormat="1" applyFont="1" applyBorder="1"/>
    <xf numFmtId="168" fontId="1" fillId="0" borderId="45" xfId="2" applyNumberFormat="1" applyFont="1" applyBorder="1"/>
    <xf numFmtId="0" fontId="12" fillId="0" borderId="40" xfId="0" applyFont="1" applyBorder="1"/>
    <xf numFmtId="10" fontId="11" fillId="0" borderId="41" xfId="0" applyNumberFormat="1" applyFont="1" applyBorder="1"/>
    <xf numFmtId="0" fontId="1" fillId="0" borderId="42" xfId="1" applyBorder="1"/>
    <xf numFmtId="0" fontId="12" fillId="0" borderId="4" xfId="0" applyFont="1" applyBorder="1"/>
    <xf numFmtId="10" fontId="11" fillId="0" borderId="0" xfId="0" applyNumberFormat="1" applyFont="1" applyBorder="1"/>
    <xf numFmtId="0" fontId="1" fillId="0" borderId="5" xfId="1" applyBorder="1"/>
    <xf numFmtId="9" fontId="11" fillId="0" borderId="0" xfId="0" applyNumberFormat="1" applyFont="1" applyBorder="1"/>
    <xf numFmtId="0" fontId="1" fillId="0" borderId="43" xfId="1" applyBorder="1"/>
    <xf numFmtId="0" fontId="1" fillId="0" borderId="44" xfId="1" applyBorder="1"/>
    <xf numFmtId="168" fontId="1" fillId="0" borderId="45" xfId="1" applyNumberFormat="1" applyBorder="1"/>
    <xf numFmtId="0" fontId="0" fillId="0" borderId="40" xfId="0" applyBorder="1"/>
    <xf numFmtId="10" fontId="0" fillId="0" borderId="41" xfId="0" applyNumberFormat="1" applyBorder="1"/>
    <xf numFmtId="0" fontId="0" fillId="0" borderId="4" xfId="0" applyBorder="1"/>
    <xf numFmtId="10" fontId="0" fillId="0" borderId="0" xfId="0" applyNumberFormat="1" applyBorder="1"/>
    <xf numFmtId="0" fontId="0" fillId="0" borderId="0" xfId="0" applyBorder="1"/>
    <xf numFmtId="168" fontId="1" fillId="0" borderId="4" xfId="1" applyNumberFormat="1" applyBorder="1"/>
    <xf numFmtId="10" fontId="1" fillId="0" borderId="0" xfId="3" applyNumberFormat="1" applyFont="1" applyBorder="1"/>
    <xf numFmtId="0" fontId="1" fillId="7" borderId="46" xfId="1" applyFill="1" applyBorder="1" applyAlignment="1">
      <alignment horizontal="center"/>
    </xf>
    <xf numFmtId="0" fontId="1" fillId="7" borderId="47" xfId="1" applyFill="1" applyBorder="1" applyAlignment="1">
      <alignment horizontal="center"/>
    </xf>
    <xf numFmtId="0" fontId="1" fillId="0" borderId="33" xfId="1" applyBorder="1"/>
    <xf numFmtId="0" fontId="1" fillId="0" borderId="48" xfId="1" applyBorder="1"/>
    <xf numFmtId="168" fontId="1" fillId="7" borderId="33" xfId="1" applyNumberFormat="1" applyFill="1" applyBorder="1"/>
    <xf numFmtId="167" fontId="1" fillId="7" borderId="48" xfId="3" applyNumberFormat="1" applyFont="1" applyFill="1" applyBorder="1"/>
    <xf numFmtId="0" fontId="1" fillId="7" borderId="33" xfId="1" applyFill="1" applyBorder="1"/>
    <xf numFmtId="0" fontId="1" fillId="7" borderId="48" xfId="1" applyFill="1" applyBorder="1"/>
    <xf numFmtId="168" fontId="1" fillId="7" borderId="35" xfId="1" applyNumberFormat="1" applyFill="1" applyBorder="1"/>
    <xf numFmtId="0" fontId="1" fillId="7" borderId="49" xfId="1" applyFill="1" applyBorder="1"/>
  </cellXfs>
  <cellStyles count="4">
    <cellStyle name="Comma" xfId="2" builtinId="3"/>
    <cellStyle name="Normal" xfId="0" builtinId="0"/>
    <cellStyle name="Normálna_Hárok1" xfId="1" xr:uid="{CED2462D-CBCD-4CBC-BE1A-ED9DAF0234E1}"/>
    <cellStyle name="Per 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8414C5-EDA1-4A33-8FED-B3DDB35B2E85}">
  <dimension ref="A1:AB245"/>
  <sheetViews>
    <sheetView tabSelected="1" zoomScale="182" workbookViewId="0">
      <selection activeCell="A2" sqref="A1:A2"/>
    </sheetView>
  </sheetViews>
  <sheetFormatPr baseColWidth="10" defaultColWidth="8.83203125" defaultRowHeight="15"/>
  <cols>
    <col min="2" max="2" width="45.6640625" customWidth="1"/>
    <col min="8" max="9" width="12.6640625" bestFit="1" customWidth="1"/>
    <col min="11" max="12" width="10.1640625" bestFit="1" customWidth="1"/>
    <col min="15" max="16" width="10.1640625" bestFit="1" customWidth="1"/>
    <col min="18" max="19" width="10.1640625" bestFit="1" customWidth="1"/>
  </cols>
  <sheetData>
    <row r="1" spans="1:28" ht="17">
      <c r="A1" s="31" t="s">
        <v>140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</row>
    <row r="2" spans="1:28">
      <c r="A2" s="32" t="s">
        <v>141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</row>
    <row r="3" spans="1:28">
      <c r="A3" s="32" t="s">
        <v>142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</row>
    <row r="4" spans="1:28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</row>
    <row r="5" spans="1:28" ht="31.25" customHeight="1" thickBot="1">
      <c r="A5" s="75" t="s">
        <v>143</v>
      </c>
      <c r="B5" s="75"/>
      <c r="C5" s="75"/>
      <c r="D5" s="75"/>
      <c r="E5" s="75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</row>
    <row r="6" spans="1:28" ht="29" thickTop="1" thickBot="1">
      <c r="A6" s="76"/>
      <c r="B6" s="77"/>
      <c r="C6" s="33" t="s">
        <v>144</v>
      </c>
      <c r="D6" s="34" t="s">
        <v>145</v>
      </c>
      <c r="E6" s="35" t="s">
        <v>146</v>
      </c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</row>
    <row r="7" spans="1:28" ht="16.75" customHeight="1" thickTop="1">
      <c r="A7" s="72" t="s">
        <v>147</v>
      </c>
      <c r="B7" s="36" t="s">
        <v>148</v>
      </c>
      <c r="C7" s="37">
        <v>638.8134155940005</v>
      </c>
      <c r="D7" s="38">
        <v>63.500339522708408</v>
      </c>
      <c r="E7" s="39">
        <v>63.500339522708266</v>
      </c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</row>
    <row r="8" spans="1:28" ht="16.75" customHeight="1">
      <c r="A8" s="73"/>
      <c r="B8" s="40" t="s">
        <v>149</v>
      </c>
      <c r="C8" s="41">
        <v>193.27158820200009</v>
      </c>
      <c r="D8" s="42">
        <v>19.211887495362351</v>
      </c>
      <c r="E8" s="43">
        <v>82.712227018070578</v>
      </c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</row>
    <row r="9" spans="1:28" ht="16.75" customHeight="1">
      <c r="A9" s="73"/>
      <c r="B9" s="40" t="s">
        <v>150</v>
      </c>
      <c r="C9" s="41">
        <v>173.91499619699994</v>
      </c>
      <c r="D9" s="42">
        <v>17.287772981929461</v>
      </c>
      <c r="E9" s="43">
        <v>100</v>
      </c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</row>
    <row r="10" spans="1:28" ht="16" thickBot="1">
      <c r="A10" s="74"/>
      <c r="B10" s="44" t="s">
        <v>151</v>
      </c>
      <c r="C10" s="45">
        <v>1005.9999999930005</v>
      </c>
      <c r="D10" s="46">
        <v>100.00000000000021</v>
      </c>
      <c r="E10" s="47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</row>
    <row r="11" spans="1:28" ht="16" thickTop="1">
      <c r="A11" s="32"/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</row>
    <row r="12" spans="1:28" ht="16" thickBot="1">
      <c r="A12" s="75" t="s">
        <v>152</v>
      </c>
      <c r="B12" s="75"/>
      <c r="C12" s="75"/>
      <c r="D12" s="75"/>
      <c r="E12" s="75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</row>
    <row r="13" spans="1:28" ht="29" thickTop="1" thickBot="1">
      <c r="A13" s="76"/>
      <c r="B13" s="77"/>
      <c r="C13" s="33" t="s">
        <v>144</v>
      </c>
      <c r="D13" s="34" t="s">
        <v>145</v>
      </c>
      <c r="E13" s="35" t="s">
        <v>146</v>
      </c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</row>
    <row r="14" spans="1:28" ht="14.5" customHeight="1" thickTop="1">
      <c r="A14" s="72" t="s">
        <v>147</v>
      </c>
      <c r="B14" s="36" t="s">
        <v>153</v>
      </c>
      <c r="C14" s="37">
        <v>96.488432461999992</v>
      </c>
      <c r="D14" s="38">
        <v>9.5912954734265945</v>
      </c>
      <c r="E14" s="39">
        <v>9.5912954734265785</v>
      </c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</row>
    <row r="15" spans="1:28" ht="14.5" customHeight="1">
      <c r="A15" s="73"/>
      <c r="B15" s="40" t="s">
        <v>154</v>
      </c>
      <c r="C15" s="41">
        <v>231.38983431000005</v>
      </c>
      <c r="D15" s="42">
        <v>23.000977565766451</v>
      </c>
      <c r="E15" s="43">
        <v>32.592273039192989</v>
      </c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</row>
    <row r="16" spans="1:28" ht="14.5" customHeight="1">
      <c r="A16" s="73"/>
      <c r="B16" s="40" t="s">
        <v>155</v>
      </c>
      <c r="C16" s="41">
        <v>283.41409886399993</v>
      </c>
      <c r="D16" s="42">
        <v>28.172375632800442</v>
      </c>
      <c r="E16" s="43">
        <v>60.764648671993385</v>
      </c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</row>
    <row r="17" spans="1:28" ht="14.5" customHeight="1">
      <c r="A17" s="73"/>
      <c r="B17" s="40" t="s">
        <v>156</v>
      </c>
      <c r="C17" s="41">
        <v>267.39645699600004</v>
      </c>
      <c r="D17" s="42">
        <v>26.580164711517007</v>
      </c>
      <c r="E17" s="43">
        <v>87.344813383510356</v>
      </c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</row>
    <row r="18" spans="1:28" ht="14.5" customHeight="1">
      <c r="A18" s="73"/>
      <c r="B18" s="40" t="s">
        <v>157</v>
      </c>
      <c r="C18" s="41">
        <v>127.31117736100008</v>
      </c>
      <c r="D18" s="42">
        <v>12.655186616489676</v>
      </c>
      <c r="E18" s="43">
        <v>100</v>
      </c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</row>
    <row r="19" spans="1:28" ht="16" thickBot="1">
      <c r="A19" s="74"/>
      <c r="B19" s="44" t="s">
        <v>151</v>
      </c>
      <c r="C19" s="45">
        <v>1005.9999999930001</v>
      </c>
      <c r="D19" s="46">
        <v>100.00000000000017</v>
      </c>
      <c r="E19" s="47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</row>
    <row r="20" spans="1:28" ht="16" thickTop="1">
      <c r="A20" s="32"/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</row>
    <row r="21" spans="1:28" ht="58.75" customHeight="1" thickBot="1">
      <c r="A21" s="75" t="s">
        <v>158</v>
      </c>
      <c r="B21" s="75"/>
      <c r="C21" s="75"/>
      <c r="D21" s="75"/>
      <c r="E21" s="75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</row>
    <row r="22" spans="1:28" ht="29" thickTop="1" thickBot="1">
      <c r="A22" s="76"/>
      <c r="B22" s="77"/>
      <c r="C22" s="33" t="s">
        <v>144</v>
      </c>
      <c r="D22" s="34" t="s">
        <v>145</v>
      </c>
      <c r="E22" s="35" t="s">
        <v>146</v>
      </c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32"/>
    </row>
    <row r="23" spans="1:28" ht="17.5" customHeight="1" thickTop="1">
      <c r="A23" s="72" t="s">
        <v>147</v>
      </c>
      <c r="B23" s="36" t="s">
        <v>159</v>
      </c>
      <c r="C23" s="37">
        <v>224.95347905199998</v>
      </c>
      <c r="D23" s="38">
        <v>22.361180820433958</v>
      </c>
      <c r="E23" s="39">
        <v>22.361180820433919</v>
      </c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</row>
    <row r="24" spans="1:28" ht="17.5" customHeight="1">
      <c r="A24" s="73"/>
      <c r="B24" s="40" t="s">
        <v>160</v>
      </c>
      <c r="C24" s="41">
        <v>322.20557032200009</v>
      </c>
      <c r="D24" s="42">
        <v>32.028386712151352</v>
      </c>
      <c r="E24" s="43">
        <v>54.389567532585218</v>
      </c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</row>
    <row r="25" spans="1:28" ht="17.5" customHeight="1">
      <c r="A25" s="73"/>
      <c r="B25" s="40" t="s">
        <v>161</v>
      </c>
      <c r="C25" s="41">
        <v>203.32415656200001</v>
      </c>
      <c r="D25" s="42">
        <v>20.21114876375896</v>
      </c>
      <c r="E25" s="43">
        <v>74.600716296344132</v>
      </c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</row>
    <row r="26" spans="1:28" ht="17.5" customHeight="1">
      <c r="A26" s="73"/>
      <c r="B26" s="40" t="s">
        <v>162</v>
      </c>
      <c r="C26" s="41">
        <v>108.45158777799998</v>
      </c>
      <c r="D26" s="42">
        <v>10.780475922341429</v>
      </c>
      <c r="E26" s="43">
        <v>85.381192218685541</v>
      </c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</row>
    <row r="27" spans="1:28" ht="17.5" customHeight="1">
      <c r="A27" s="73"/>
      <c r="B27" s="40" t="s">
        <v>157</v>
      </c>
      <c r="C27" s="41">
        <v>147.06520627899997</v>
      </c>
      <c r="D27" s="42">
        <v>14.618807781314466</v>
      </c>
      <c r="E27" s="43">
        <v>99.999999999999986</v>
      </c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</row>
    <row r="28" spans="1:28" ht="16" thickBot="1">
      <c r="A28" s="74"/>
      <c r="B28" s="44" t="s">
        <v>151</v>
      </c>
      <c r="C28" s="45">
        <v>1005.999999993</v>
      </c>
      <c r="D28" s="46">
        <v>100.00000000000016</v>
      </c>
      <c r="E28" s="47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  <c r="AA28" s="32"/>
      <c r="AB28" s="32"/>
    </row>
    <row r="29" spans="1:28" ht="16" thickTop="1">
      <c r="A29" s="32"/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</row>
    <row r="30" spans="1:28" ht="27.5" customHeight="1" thickBot="1">
      <c r="A30" s="75" t="s">
        <v>163</v>
      </c>
      <c r="B30" s="75"/>
      <c r="C30" s="75"/>
      <c r="D30" s="75"/>
      <c r="E30" s="75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  <c r="AA30" s="32"/>
      <c r="AB30" s="32"/>
    </row>
    <row r="31" spans="1:28" ht="29" thickTop="1" thickBot="1">
      <c r="A31" s="76"/>
      <c r="B31" s="77"/>
      <c r="C31" s="33" t="s">
        <v>144</v>
      </c>
      <c r="D31" s="34" t="s">
        <v>145</v>
      </c>
      <c r="E31" s="35" t="s">
        <v>146</v>
      </c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2"/>
    </row>
    <row r="32" spans="1:28" ht="16.75" customHeight="1" thickTop="1">
      <c r="A32" s="72" t="s">
        <v>147</v>
      </c>
      <c r="B32" s="36" t="s">
        <v>164</v>
      </c>
      <c r="C32" s="37">
        <v>143.69390300499995</v>
      </c>
      <c r="D32" s="38">
        <v>14.283688171570581</v>
      </c>
      <c r="E32" s="39">
        <v>14.283688171570558</v>
      </c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</row>
    <row r="33" spans="1:28" ht="16.75" customHeight="1">
      <c r="A33" s="73"/>
      <c r="B33" s="40" t="s">
        <v>165</v>
      </c>
      <c r="C33" s="41">
        <v>250.54713914500007</v>
      </c>
      <c r="D33" s="42">
        <v>24.905282221346308</v>
      </c>
      <c r="E33" s="43">
        <v>39.188970392916829</v>
      </c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  <c r="AA33" s="32"/>
      <c r="AB33" s="32"/>
    </row>
    <row r="34" spans="1:28" ht="16.75" customHeight="1">
      <c r="A34" s="73"/>
      <c r="B34" s="40" t="s">
        <v>166</v>
      </c>
      <c r="C34" s="41">
        <v>327.22820012699992</v>
      </c>
      <c r="D34" s="42">
        <v>32.527654088397355</v>
      </c>
      <c r="E34" s="43">
        <v>71.716624481314128</v>
      </c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</row>
    <row r="35" spans="1:28" ht="16.75" customHeight="1">
      <c r="A35" s="73"/>
      <c r="B35" s="40" t="s">
        <v>167</v>
      </c>
      <c r="C35" s="41">
        <v>183.51648455399996</v>
      </c>
      <c r="D35" s="42">
        <v>18.242195283824774</v>
      </c>
      <c r="E35" s="43">
        <v>89.95881976513887</v>
      </c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  <c r="AA35" s="32"/>
      <c r="AB35" s="32"/>
    </row>
    <row r="36" spans="1:28" ht="16.75" customHeight="1">
      <c r="A36" s="73"/>
      <c r="B36" s="40" t="s">
        <v>157</v>
      </c>
      <c r="C36" s="41">
        <v>101.01427316200001</v>
      </c>
      <c r="D36" s="42">
        <v>10.041180234861139</v>
      </c>
      <c r="E36" s="43">
        <v>99.999999999999986</v>
      </c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2"/>
      <c r="AB36" s="32"/>
    </row>
    <row r="37" spans="1:28" ht="16" thickBot="1">
      <c r="A37" s="74"/>
      <c r="B37" s="44" t="s">
        <v>151</v>
      </c>
      <c r="C37" s="45">
        <v>1005.9999999929998</v>
      </c>
      <c r="D37" s="46">
        <v>100.00000000000014</v>
      </c>
      <c r="E37" s="47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</row>
    <row r="38" spans="1:28" ht="16" thickTop="1">
      <c r="A38" s="32"/>
      <c r="B38" s="32"/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  <c r="AA38" s="32"/>
      <c r="AB38" s="32"/>
    </row>
    <row r="39" spans="1:28" ht="39.5" customHeight="1" thickBot="1">
      <c r="A39" s="75" t="s">
        <v>168</v>
      </c>
      <c r="B39" s="75"/>
      <c r="C39" s="75"/>
      <c r="D39" s="75"/>
      <c r="E39" s="75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  <c r="AA39" s="32"/>
      <c r="AB39" s="32"/>
    </row>
    <row r="40" spans="1:28" ht="29" thickTop="1" thickBot="1">
      <c r="A40" s="76"/>
      <c r="B40" s="77"/>
      <c r="C40" s="33" t="s">
        <v>144</v>
      </c>
      <c r="D40" s="34" t="s">
        <v>145</v>
      </c>
      <c r="E40" s="35" t="s">
        <v>146</v>
      </c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</row>
    <row r="41" spans="1:28" ht="15.5" customHeight="1" thickTop="1">
      <c r="A41" s="72" t="s">
        <v>147</v>
      </c>
      <c r="B41" s="36" t="s">
        <v>169</v>
      </c>
      <c r="C41" s="37">
        <v>284.54382841800003</v>
      </c>
      <c r="D41" s="38">
        <v>28.284674793238612</v>
      </c>
      <c r="E41" s="39">
        <v>28.284674793238565</v>
      </c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</row>
    <row r="42" spans="1:28" ht="15.5" customHeight="1">
      <c r="A42" s="73"/>
      <c r="B42" s="40" t="s">
        <v>170</v>
      </c>
      <c r="C42" s="41">
        <v>233.26363255799993</v>
      </c>
      <c r="D42" s="42">
        <v>23.187239817059982</v>
      </c>
      <c r="E42" s="43">
        <v>51.471914610298512</v>
      </c>
      <c r="F42" s="32"/>
      <c r="G42" s="32"/>
      <c r="H42" s="32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32"/>
    </row>
    <row r="43" spans="1:28" ht="15.5" customHeight="1">
      <c r="A43" s="73"/>
      <c r="B43" s="40" t="s">
        <v>171</v>
      </c>
      <c r="C43" s="41">
        <v>232.56694133599993</v>
      </c>
      <c r="D43" s="42">
        <v>23.117986216463077</v>
      </c>
      <c r="E43" s="43">
        <v>74.58990082676155</v>
      </c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</row>
    <row r="44" spans="1:28" ht="15.5" customHeight="1">
      <c r="A44" s="73"/>
      <c r="B44" s="40" t="s">
        <v>172</v>
      </c>
      <c r="C44" s="41">
        <v>155.46958418800006</v>
      </c>
      <c r="D44" s="42">
        <v>15.454233020783509</v>
      </c>
      <c r="E44" s="43">
        <v>90.044133847545027</v>
      </c>
      <c r="F44" s="32"/>
      <c r="G44" s="32"/>
      <c r="H44" s="32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  <c r="AA44" s="32"/>
      <c r="AB44" s="32"/>
    </row>
    <row r="45" spans="1:28" ht="15.5" customHeight="1">
      <c r="A45" s="73"/>
      <c r="B45" s="40" t="s">
        <v>157</v>
      </c>
      <c r="C45" s="41">
        <v>100.15601349299999</v>
      </c>
      <c r="D45" s="42">
        <v>9.955866152454977</v>
      </c>
      <c r="E45" s="43">
        <v>99.999999999999986</v>
      </c>
      <c r="F45" s="32"/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  <c r="AA45" s="32"/>
      <c r="AB45" s="32"/>
    </row>
    <row r="46" spans="1:28" ht="16" thickBot="1">
      <c r="A46" s="74"/>
      <c r="B46" s="44" t="s">
        <v>151</v>
      </c>
      <c r="C46" s="45">
        <v>1005.9999999929998</v>
      </c>
      <c r="D46" s="46">
        <v>100.00000000000014</v>
      </c>
      <c r="E46" s="47"/>
      <c r="F46" s="32"/>
      <c r="G46" s="32"/>
      <c r="H46" s="32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32"/>
      <c r="W46" s="32"/>
      <c r="X46" s="32"/>
      <c r="Y46" s="32"/>
      <c r="Z46" s="32"/>
      <c r="AA46" s="32"/>
      <c r="AB46" s="32"/>
    </row>
    <row r="47" spans="1:28" ht="16" thickTop="1">
      <c r="A47" s="32"/>
      <c r="B47" s="32"/>
      <c r="C47" s="32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32"/>
      <c r="S47" s="32"/>
      <c r="T47" s="32"/>
      <c r="U47" s="32"/>
      <c r="V47" s="32"/>
      <c r="W47" s="32"/>
      <c r="X47" s="32"/>
      <c r="Y47" s="32"/>
      <c r="Z47" s="32"/>
      <c r="AA47" s="32"/>
      <c r="AB47" s="32"/>
    </row>
    <row r="48" spans="1:28" ht="30" customHeight="1" thickBot="1">
      <c r="A48" s="75" t="s">
        <v>173</v>
      </c>
      <c r="B48" s="75"/>
      <c r="C48" s="75"/>
      <c r="D48" s="75"/>
      <c r="E48" s="75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32"/>
      <c r="Z48" s="32"/>
      <c r="AA48" s="32"/>
      <c r="AB48" s="32"/>
    </row>
    <row r="49" spans="1:28" ht="29" thickTop="1" thickBot="1">
      <c r="A49" s="76"/>
      <c r="B49" s="77"/>
      <c r="C49" s="33" t="s">
        <v>144</v>
      </c>
      <c r="D49" s="34" t="s">
        <v>145</v>
      </c>
      <c r="E49" s="35" t="s">
        <v>146</v>
      </c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2"/>
      <c r="V49" s="32"/>
      <c r="W49" s="32"/>
      <c r="X49" s="32"/>
      <c r="Y49" s="32"/>
      <c r="Z49" s="32"/>
      <c r="AA49" s="32"/>
      <c r="AB49" s="32"/>
    </row>
    <row r="50" spans="1:28" ht="14.5" customHeight="1" thickTop="1">
      <c r="A50" s="72" t="s">
        <v>147</v>
      </c>
      <c r="B50" s="36" t="s">
        <v>169</v>
      </c>
      <c r="C50" s="37">
        <v>101.16597056999998</v>
      </c>
      <c r="D50" s="38">
        <v>10.056259500069988</v>
      </c>
      <c r="E50" s="39">
        <v>10.056259500069974</v>
      </c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2"/>
      <c r="AA50" s="32"/>
      <c r="AB50" s="32"/>
    </row>
    <row r="51" spans="1:28" ht="14.5" customHeight="1">
      <c r="A51" s="73"/>
      <c r="B51" s="40" t="s">
        <v>170</v>
      </c>
      <c r="C51" s="41">
        <v>287.9382754720001</v>
      </c>
      <c r="D51" s="42">
        <v>28.622094977535202</v>
      </c>
      <c r="E51" s="43">
        <v>38.678354477605126</v>
      </c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32"/>
      <c r="Y51" s="32"/>
      <c r="Z51" s="32"/>
      <c r="AA51" s="32"/>
      <c r="AB51" s="32"/>
    </row>
    <row r="52" spans="1:28" ht="14.5" customHeight="1">
      <c r="A52" s="73"/>
      <c r="B52" s="40" t="s">
        <v>171</v>
      </c>
      <c r="C52" s="41">
        <v>352.71512674999985</v>
      </c>
      <c r="D52" s="42">
        <v>35.061145800442816</v>
      </c>
      <c r="E52" s="43">
        <v>73.739500278047885</v>
      </c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32"/>
      <c r="Y52" s="32"/>
      <c r="Z52" s="32"/>
      <c r="AA52" s="32"/>
      <c r="AB52" s="32"/>
    </row>
    <row r="53" spans="1:28" ht="14.5" customHeight="1">
      <c r="A53" s="73"/>
      <c r="B53" s="40" t="s">
        <v>172</v>
      </c>
      <c r="C53" s="41">
        <v>149.02055063500003</v>
      </c>
      <c r="D53" s="42">
        <v>14.81317600755837</v>
      </c>
      <c r="E53" s="43">
        <v>88.552676285606239</v>
      </c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32"/>
      <c r="S53" s="32"/>
      <c r="T53" s="32"/>
      <c r="U53" s="32"/>
      <c r="V53" s="32"/>
      <c r="W53" s="32"/>
      <c r="X53" s="32"/>
      <c r="Y53" s="32"/>
      <c r="Z53" s="32"/>
      <c r="AA53" s="32"/>
      <c r="AB53" s="32"/>
    </row>
    <row r="54" spans="1:28" ht="14.5" customHeight="1">
      <c r="A54" s="73"/>
      <c r="B54" s="40" t="s">
        <v>157</v>
      </c>
      <c r="C54" s="41">
        <v>115.16007656600001</v>
      </c>
      <c r="D54" s="42">
        <v>11.447323714393789</v>
      </c>
      <c r="E54" s="43">
        <v>100.00000000000001</v>
      </c>
      <c r="F54" s="32"/>
      <c r="G54" s="32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  <c r="AA54" s="32"/>
      <c r="AB54" s="32"/>
    </row>
    <row r="55" spans="1:28" ht="14.5" customHeight="1" thickBot="1">
      <c r="A55" s="74"/>
      <c r="B55" s="44" t="s">
        <v>151</v>
      </c>
      <c r="C55" s="45">
        <v>1005.9999999930001</v>
      </c>
      <c r="D55" s="46">
        <v>100.00000000000017</v>
      </c>
      <c r="E55" s="47"/>
      <c r="F55" s="32"/>
      <c r="G55" s="32"/>
      <c r="H55" s="32"/>
      <c r="I55" s="32"/>
      <c r="J55" s="32"/>
      <c r="K55" s="32"/>
      <c r="L55" s="32"/>
      <c r="M55" s="32"/>
      <c r="N55" s="32"/>
      <c r="O55" s="32"/>
      <c r="P55" s="32"/>
      <c r="Q55" s="32"/>
      <c r="R55" s="32"/>
      <c r="S55" s="32"/>
      <c r="T55" s="32"/>
      <c r="U55" s="32"/>
      <c r="V55" s="32"/>
      <c r="W55" s="32"/>
      <c r="X55" s="32"/>
      <c r="Y55" s="32"/>
      <c r="Z55" s="32"/>
      <c r="AA55" s="32"/>
      <c r="AB55" s="32"/>
    </row>
    <row r="56" spans="1:28" ht="16" thickTop="1">
      <c r="A56" s="32"/>
      <c r="B56" s="32"/>
      <c r="C56" s="32"/>
      <c r="D56" s="32"/>
      <c r="E56" s="32"/>
      <c r="F56" s="32"/>
      <c r="G56" s="32"/>
      <c r="H56" s="32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2"/>
      <c r="V56" s="32"/>
      <c r="W56" s="32"/>
      <c r="X56" s="32"/>
      <c r="Y56" s="32"/>
      <c r="Z56" s="32"/>
      <c r="AA56" s="32"/>
      <c r="AB56" s="32"/>
    </row>
    <row r="57" spans="1:28" ht="25.25" customHeight="1" thickBot="1">
      <c r="A57" s="75" t="s">
        <v>174</v>
      </c>
      <c r="B57" s="75"/>
      <c r="C57" s="75"/>
      <c r="D57" s="75"/>
      <c r="E57" s="75"/>
      <c r="F57" s="32"/>
      <c r="G57" s="32"/>
      <c r="H57" s="32"/>
      <c r="I57" s="32"/>
      <c r="J57" s="32"/>
      <c r="K57" s="32"/>
      <c r="L57" s="32"/>
      <c r="M57" s="32"/>
      <c r="N57" s="32"/>
      <c r="O57" s="32"/>
      <c r="P57" s="32"/>
      <c r="Q57" s="32"/>
      <c r="R57" s="32"/>
      <c r="S57" s="32"/>
      <c r="T57" s="32"/>
      <c r="U57" s="32"/>
      <c r="V57" s="32"/>
      <c r="W57" s="32"/>
      <c r="X57" s="32"/>
      <c r="Y57" s="32"/>
      <c r="Z57" s="32"/>
      <c r="AA57" s="32"/>
      <c r="AB57" s="32"/>
    </row>
    <row r="58" spans="1:28" ht="29" thickTop="1" thickBot="1">
      <c r="A58" s="76"/>
      <c r="B58" s="77"/>
      <c r="C58" s="33" t="s">
        <v>144</v>
      </c>
      <c r="D58" s="34" t="s">
        <v>145</v>
      </c>
      <c r="E58" s="35" t="s">
        <v>146</v>
      </c>
      <c r="F58" s="32"/>
      <c r="G58" s="32"/>
      <c r="H58" s="32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2"/>
      <c r="V58" s="32"/>
      <c r="W58" s="32"/>
      <c r="X58" s="32"/>
      <c r="Y58" s="32"/>
      <c r="Z58" s="32"/>
      <c r="AA58" s="32"/>
      <c r="AB58" s="32"/>
    </row>
    <row r="59" spans="1:28" ht="16.25" customHeight="1" thickTop="1">
      <c r="A59" s="72" t="s">
        <v>147</v>
      </c>
      <c r="B59" s="36" t="s">
        <v>169</v>
      </c>
      <c r="C59" s="37">
        <v>36.622956460000005</v>
      </c>
      <c r="D59" s="38">
        <v>3.6404529284547609</v>
      </c>
      <c r="E59" s="39">
        <v>3.6404529284547542</v>
      </c>
      <c r="F59" s="32"/>
      <c r="G59" s="32"/>
      <c r="H59" s="32"/>
      <c r="I59" s="32"/>
      <c r="J59" s="32"/>
      <c r="K59" s="32"/>
      <c r="L59" s="32"/>
      <c r="M59" s="32"/>
      <c r="N59" s="32"/>
      <c r="O59" s="32"/>
      <c r="P59" s="32"/>
      <c r="Q59" s="32"/>
      <c r="R59" s="32"/>
      <c r="S59" s="32"/>
      <c r="T59" s="32"/>
      <c r="U59" s="32"/>
      <c r="V59" s="32"/>
      <c r="W59" s="32"/>
      <c r="X59" s="32"/>
      <c r="Y59" s="32"/>
      <c r="Z59" s="32"/>
      <c r="AA59" s="32"/>
      <c r="AB59" s="32"/>
    </row>
    <row r="60" spans="1:28" ht="16.25" customHeight="1">
      <c r="A60" s="73"/>
      <c r="B60" s="40" t="s">
        <v>170</v>
      </c>
      <c r="C60" s="41">
        <v>127.29591327799997</v>
      </c>
      <c r="D60" s="42">
        <v>12.653669312016495</v>
      </c>
      <c r="E60" s="43">
        <v>16.294122240471225</v>
      </c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32"/>
      <c r="W60" s="32"/>
      <c r="X60" s="32"/>
      <c r="Y60" s="32"/>
      <c r="Z60" s="32"/>
      <c r="AA60" s="32"/>
      <c r="AB60" s="32"/>
    </row>
    <row r="61" spans="1:28" ht="16.25" customHeight="1">
      <c r="A61" s="73"/>
      <c r="B61" s="40" t="s">
        <v>171</v>
      </c>
      <c r="C61" s="41">
        <v>409.37945028000024</v>
      </c>
      <c r="D61" s="42">
        <v>40.69378233427927</v>
      </c>
      <c r="E61" s="43">
        <v>56.987904574750424</v>
      </c>
      <c r="F61" s="32"/>
      <c r="G61" s="32"/>
      <c r="H61" s="32"/>
      <c r="I61" s="32"/>
      <c r="J61" s="32"/>
      <c r="K61" s="32"/>
      <c r="L61" s="32"/>
      <c r="M61" s="32"/>
      <c r="N61" s="32"/>
      <c r="O61" s="32"/>
      <c r="P61" s="32"/>
      <c r="Q61" s="32"/>
      <c r="R61" s="32"/>
      <c r="S61" s="32"/>
      <c r="T61" s="32"/>
      <c r="U61" s="32"/>
      <c r="V61" s="32"/>
      <c r="W61" s="32"/>
      <c r="X61" s="32"/>
      <c r="Y61" s="32"/>
      <c r="Z61" s="32"/>
      <c r="AA61" s="32"/>
      <c r="AB61" s="32"/>
    </row>
    <row r="62" spans="1:28" ht="16.25" customHeight="1">
      <c r="A62" s="73"/>
      <c r="B62" s="40" t="s">
        <v>172</v>
      </c>
      <c r="C62" s="41">
        <v>314.15027762199998</v>
      </c>
      <c r="D62" s="42">
        <v>31.227661791668631</v>
      </c>
      <c r="E62" s="43">
        <v>88.215566366418997</v>
      </c>
      <c r="F62" s="32"/>
      <c r="G62" s="32"/>
      <c r="H62" s="32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2"/>
      <c r="V62" s="32"/>
      <c r="W62" s="32"/>
      <c r="X62" s="32"/>
      <c r="Y62" s="32"/>
      <c r="Z62" s="32"/>
      <c r="AA62" s="32"/>
      <c r="AB62" s="32"/>
    </row>
    <row r="63" spans="1:28" ht="16.25" customHeight="1">
      <c r="A63" s="73"/>
      <c r="B63" s="40" t="s">
        <v>157</v>
      </c>
      <c r="C63" s="41">
        <v>118.551402353</v>
      </c>
      <c r="D63" s="42">
        <v>11.784433633581024</v>
      </c>
      <c r="E63" s="43">
        <v>100</v>
      </c>
      <c r="F63" s="32"/>
      <c r="G63" s="32"/>
      <c r="H63" s="32"/>
      <c r="I63" s="32"/>
      <c r="J63" s="32"/>
      <c r="K63" s="32"/>
      <c r="L63" s="32"/>
      <c r="M63" s="32"/>
      <c r="N63" s="32"/>
      <c r="O63" s="32"/>
      <c r="P63" s="32"/>
      <c r="Q63" s="32"/>
      <c r="R63" s="32"/>
      <c r="S63" s="32"/>
      <c r="T63" s="32"/>
      <c r="U63" s="32"/>
      <c r="V63" s="32"/>
      <c r="W63" s="32"/>
      <c r="X63" s="32"/>
      <c r="Y63" s="32"/>
      <c r="Z63" s="32"/>
      <c r="AA63" s="32"/>
      <c r="AB63" s="32"/>
    </row>
    <row r="64" spans="1:28" ht="16.25" customHeight="1" thickBot="1">
      <c r="A64" s="74"/>
      <c r="B64" s="44" t="s">
        <v>151</v>
      </c>
      <c r="C64" s="45">
        <v>1005.9999999930002</v>
      </c>
      <c r="D64" s="46">
        <v>100.00000000000018</v>
      </c>
      <c r="E64" s="47"/>
      <c r="F64" s="32"/>
      <c r="G64" s="32"/>
      <c r="H64" s="32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2"/>
      <c r="V64" s="32"/>
      <c r="W64" s="32"/>
      <c r="X64" s="32"/>
      <c r="Y64" s="32"/>
      <c r="Z64" s="32"/>
      <c r="AA64" s="32"/>
      <c r="AB64" s="32"/>
    </row>
    <row r="65" spans="1:28" ht="16" thickTop="1">
      <c r="A65" s="32"/>
      <c r="B65" s="32"/>
      <c r="C65" s="32"/>
      <c r="D65" s="32"/>
      <c r="E65" s="32"/>
      <c r="F65" s="32"/>
      <c r="G65" s="32"/>
      <c r="H65" s="32"/>
      <c r="I65" s="32"/>
      <c r="J65" s="32"/>
      <c r="K65" s="32"/>
      <c r="L65" s="32"/>
      <c r="M65" s="32"/>
      <c r="N65" s="32"/>
      <c r="O65" s="32"/>
      <c r="P65" s="32"/>
      <c r="Q65" s="32"/>
      <c r="R65" s="32"/>
      <c r="S65" s="32"/>
      <c r="T65" s="32"/>
      <c r="U65" s="32"/>
      <c r="V65" s="32"/>
      <c r="W65" s="32"/>
      <c r="X65" s="32"/>
      <c r="Y65" s="32"/>
      <c r="Z65" s="32"/>
      <c r="AA65" s="32"/>
      <c r="AB65" s="32"/>
    </row>
    <row r="66" spans="1:28" ht="16" thickBot="1">
      <c r="A66" s="75" t="s">
        <v>175</v>
      </c>
      <c r="B66" s="75"/>
      <c r="C66" s="75"/>
      <c r="D66" s="75"/>
      <c r="E66" s="75"/>
      <c r="F66" s="32"/>
      <c r="G66" s="32"/>
      <c r="H66" s="32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2"/>
      <c r="V66" s="32"/>
      <c r="W66" s="32"/>
      <c r="X66" s="32"/>
      <c r="Y66" s="32"/>
      <c r="Z66" s="32"/>
      <c r="AA66" s="32"/>
      <c r="AB66" s="32"/>
    </row>
    <row r="67" spans="1:28" ht="29" thickTop="1" thickBot="1">
      <c r="A67" s="76"/>
      <c r="B67" s="77"/>
      <c r="C67" s="33" t="s">
        <v>144</v>
      </c>
      <c r="D67" s="34" t="s">
        <v>145</v>
      </c>
      <c r="E67" s="35" t="s">
        <v>146</v>
      </c>
      <c r="F67" s="32"/>
      <c r="G67" s="32"/>
      <c r="H67" s="32"/>
      <c r="I67" s="32"/>
      <c r="J67" s="32"/>
      <c r="K67" s="32"/>
      <c r="L67" s="32"/>
      <c r="M67" s="32"/>
      <c r="N67" s="32"/>
      <c r="O67" s="32"/>
      <c r="P67" s="32"/>
      <c r="Q67" s="32"/>
      <c r="R67" s="32"/>
      <c r="S67" s="32"/>
      <c r="T67" s="32"/>
      <c r="U67" s="32"/>
      <c r="V67" s="32"/>
      <c r="W67" s="32"/>
      <c r="X67" s="32"/>
      <c r="Y67" s="32"/>
      <c r="Z67" s="32"/>
      <c r="AA67" s="32"/>
      <c r="AB67" s="32"/>
    </row>
    <row r="68" spans="1:28" ht="16.25" customHeight="1" thickTop="1">
      <c r="A68" s="72" t="s">
        <v>147</v>
      </c>
      <c r="B68" s="36" t="s">
        <v>176</v>
      </c>
      <c r="C68" s="37">
        <v>498.80423949600043</v>
      </c>
      <c r="D68" s="38">
        <v>49.582926391597617</v>
      </c>
      <c r="E68" s="39">
        <v>49.582926391597518</v>
      </c>
      <c r="F68" s="32"/>
      <c r="G68" s="32"/>
      <c r="H68" s="32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2"/>
      <c r="V68" s="32"/>
      <c r="W68" s="32"/>
      <c r="X68" s="32"/>
      <c r="Y68" s="32"/>
      <c r="Z68" s="32"/>
      <c r="AA68" s="32"/>
      <c r="AB68" s="32"/>
    </row>
    <row r="69" spans="1:28" ht="16.25" customHeight="1">
      <c r="A69" s="73"/>
      <c r="B69" s="40" t="s">
        <v>177</v>
      </c>
      <c r="C69" s="41">
        <v>274.40552431599997</v>
      </c>
      <c r="D69" s="42">
        <v>27.276891085279303</v>
      </c>
      <c r="E69" s="43">
        <v>76.859817476876771</v>
      </c>
      <c r="F69" s="32"/>
      <c r="G69" s="32"/>
      <c r="H69" s="32"/>
      <c r="I69" s="32"/>
      <c r="J69" s="32"/>
      <c r="K69" s="32"/>
      <c r="L69" s="32"/>
      <c r="M69" s="32"/>
      <c r="N69" s="32"/>
      <c r="O69" s="32"/>
      <c r="P69" s="32"/>
      <c r="Q69" s="32"/>
      <c r="R69" s="32"/>
      <c r="S69" s="32"/>
      <c r="T69" s="32"/>
      <c r="U69" s="32"/>
      <c r="V69" s="32"/>
      <c r="W69" s="32"/>
      <c r="X69" s="32"/>
      <c r="Y69" s="32"/>
      <c r="Z69" s="32"/>
      <c r="AA69" s="32"/>
      <c r="AB69" s="32"/>
    </row>
    <row r="70" spans="1:28" ht="16.25" customHeight="1">
      <c r="A70" s="73"/>
      <c r="B70" s="40" t="s">
        <v>178</v>
      </c>
      <c r="C70" s="41">
        <v>100.90843649099997</v>
      </c>
      <c r="D70" s="42">
        <v>10.030659691024084</v>
      </c>
      <c r="E70" s="43">
        <v>86.890477167900826</v>
      </c>
      <c r="F70" s="32"/>
      <c r="G70" s="32"/>
      <c r="H70" s="32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2"/>
      <c r="V70" s="32"/>
      <c r="W70" s="32"/>
      <c r="X70" s="32"/>
      <c r="Y70" s="32"/>
      <c r="Z70" s="32"/>
      <c r="AA70" s="32"/>
      <c r="AB70" s="32"/>
    </row>
    <row r="71" spans="1:28" ht="16.25" customHeight="1">
      <c r="A71" s="73"/>
      <c r="B71" s="40" t="s">
        <v>157</v>
      </c>
      <c r="C71" s="41">
        <v>131.88179969000001</v>
      </c>
      <c r="D71" s="42">
        <v>13.109522832099193</v>
      </c>
      <c r="E71" s="43">
        <v>99.999999999999986</v>
      </c>
      <c r="F71" s="32"/>
      <c r="G71" s="32"/>
      <c r="H71" s="32"/>
      <c r="I71" s="32"/>
      <c r="J71" s="32"/>
      <c r="K71" s="32"/>
      <c r="L71" s="32"/>
      <c r="M71" s="32"/>
      <c r="N71" s="32"/>
      <c r="O71" s="32"/>
      <c r="P71" s="32"/>
      <c r="Q71" s="32"/>
      <c r="R71" s="32"/>
      <c r="S71" s="32"/>
      <c r="T71" s="32"/>
      <c r="U71" s="32"/>
      <c r="V71" s="32"/>
      <c r="W71" s="32"/>
      <c r="X71" s="32"/>
      <c r="Y71" s="32"/>
      <c r="Z71" s="32"/>
      <c r="AA71" s="32"/>
      <c r="AB71" s="32"/>
    </row>
    <row r="72" spans="1:28" ht="16" thickBot="1">
      <c r="A72" s="74"/>
      <c r="B72" s="44" t="s">
        <v>151</v>
      </c>
      <c r="C72" s="45">
        <v>1005.9999999930003</v>
      </c>
      <c r="D72" s="46">
        <v>100.0000000000002</v>
      </c>
      <c r="E72" s="47"/>
      <c r="F72" s="32"/>
      <c r="G72" s="32"/>
      <c r="H72" s="32"/>
      <c r="I72" s="32"/>
      <c r="J72" s="32"/>
      <c r="K72" s="32"/>
      <c r="L72" s="32"/>
      <c r="M72" s="32"/>
      <c r="N72" s="32"/>
      <c r="O72" s="32"/>
      <c r="P72" s="32"/>
      <c r="Q72" s="32"/>
      <c r="R72" s="32"/>
      <c r="S72" s="32"/>
      <c r="T72" s="32"/>
      <c r="U72" s="32"/>
      <c r="V72" s="32"/>
      <c r="W72" s="32"/>
      <c r="X72" s="32"/>
      <c r="Y72" s="32"/>
      <c r="Z72" s="32"/>
      <c r="AA72" s="32"/>
      <c r="AB72" s="32"/>
    </row>
    <row r="73" spans="1:28" ht="16" thickTop="1">
      <c r="A73" s="32"/>
      <c r="B73" s="32"/>
      <c r="C73" s="32"/>
      <c r="D73" s="32"/>
      <c r="E73" s="32"/>
      <c r="F73" s="32"/>
      <c r="G73" s="32"/>
      <c r="H73" s="32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2"/>
      <c r="V73" s="32"/>
      <c r="W73" s="32"/>
      <c r="X73" s="32"/>
      <c r="Y73" s="32"/>
      <c r="Z73" s="32"/>
      <c r="AA73" s="32"/>
      <c r="AB73" s="32"/>
    </row>
    <row r="74" spans="1:28" ht="16" thickBot="1">
      <c r="A74" s="75" t="s">
        <v>179</v>
      </c>
      <c r="B74" s="75"/>
      <c r="C74" s="75"/>
      <c r="D74" s="75"/>
      <c r="E74" s="75"/>
      <c r="F74" s="32"/>
      <c r="G74" s="32"/>
      <c r="H74" s="32"/>
      <c r="I74" s="32"/>
      <c r="J74" s="32"/>
      <c r="K74" s="32"/>
      <c r="L74" s="32"/>
      <c r="M74" s="32"/>
      <c r="N74" s="32"/>
      <c r="O74" s="32"/>
      <c r="P74" s="32"/>
      <c r="Q74" s="32"/>
      <c r="R74" s="32"/>
      <c r="S74" s="32"/>
      <c r="T74" s="32"/>
      <c r="U74" s="32"/>
      <c r="V74" s="32"/>
      <c r="W74" s="32"/>
      <c r="X74" s="32"/>
      <c r="Y74" s="32"/>
      <c r="Z74" s="32"/>
      <c r="AA74" s="32"/>
      <c r="AB74" s="32"/>
    </row>
    <row r="75" spans="1:28" ht="29" thickTop="1" thickBot="1">
      <c r="A75" s="76"/>
      <c r="B75" s="77"/>
      <c r="C75" s="33" t="s">
        <v>144</v>
      </c>
      <c r="D75" s="34" t="s">
        <v>145</v>
      </c>
      <c r="E75" s="35" t="s">
        <v>146</v>
      </c>
      <c r="F75" s="32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32"/>
      <c r="W75" s="32"/>
      <c r="X75" s="32"/>
      <c r="Y75" s="32"/>
      <c r="Z75" s="32"/>
      <c r="AA75" s="32"/>
      <c r="AB75" s="32"/>
    </row>
    <row r="76" spans="1:28" ht="14.5" customHeight="1" thickTop="1">
      <c r="A76" s="72" t="s">
        <v>147</v>
      </c>
      <c r="B76" s="36" t="s">
        <v>180</v>
      </c>
      <c r="C76" s="37">
        <v>453.58986674200065</v>
      </c>
      <c r="D76" s="38">
        <v>45.088455938882461</v>
      </c>
      <c r="E76" s="39">
        <v>45.088455938882355</v>
      </c>
      <c r="F76" s="32"/>
      <c r="G76" s="32"/>
      <c r="H76" s="32"/>
      <c r="I76" s="32"/>
      <c r="J76" s="32"/>
      <c r="K76" s="32"/>
      <c r="L76" s="32"/>
      <c r="M76" s="32"/>
      <c r="N76" s="32"/>
      <c r="O76" s="32"/>
      <c r="P76" s="32"/>
      <c r="Q76" s="32"/>
      <c r="R76" s="32"/>
      <c r="S76" s="32"/>
      <c r="T76" s="32"/>
      <c r="U76" s="32"/>
      <c r="V76" s="32"/>
      <c r="W76" s="32"/>
      <c r="X76" s="32"/>
      <c r="Y76" s="32"/>
      <c r="Z76" s="32"/>
      <c r="AA76" s="32"/>
      <c r="AB76" s="32"/>
    </row>
    <row r="77" spans="1:28" ht="14.5" customHeight="1">
      <c r="A77" s="73"/>
      <c r="B77" s="40" t="s">
        <v>181</v>
      </c>
      <c r="C77" s="41">
        <v>256.43272973800003</v>
      </c>
      <c r="D77" s="42">
        <v>25.490330988050175</v>
      </c>
      <c r="E77" s="43">
        <v>70.578786926932466</v>
      </c>
      <c r="F77" s="32"/>
      <c r="G77" s="32"/>
      <c r="H77" s="32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2"/>
      <c r="V77" s="32"/>
      <c r="W77" s="32"/>
      <c r="X77" s="32"/>
      <c r="Y77" s="32"/>
      <c r="Z77" s="32"/>
      <c r="AA77" s="32"/>
      <c r="AB77" s="32"/>
    </row>
    <row r="78" spans="1:28" ht="14.5" customHeight="1">
      <c r="A78" s="73"/>
      <c r="B78" s="40" t="s">
        <v>182</v>
      </c>
      <c r="C78" s="41">
        <v>98.966773557999957</v>
      </c>
      <c r="D78" s="42">
        <v>9.8376514471857615</v>
      </c>
      <c r="E78" s="43">
        <v>80.416438374118201</v>
      </c>
      <c r="F78" s="32"/>
      <c r="G78" s="32"/>
      <c r="H78" s="32"/>
      <c r="I78" s="32"/>
      <c r="J78" s="32"/>
      <c r="K78" s="32"/>
      <c r="L78" s="32"/>
      <c r="M78" s="32"/>
      <c r="N78" s="32"/>
      <c r="O78" s="32"/>
      <c r="P78" s="32"/>
      <c r="Q78" s="32"/>
      <c r="R78" s="32"/>
      <c r="S78" s="32"/>
      <c r="T78" s="32"/>
      <c r="U78" s="32"/>
      <c r="V78" s="32"/>
      <c r="W78" s="32"/>
      <c r="X78" s="32"/>
      <c r="Y78" s="32"/>
      <c r="Z78" s="32"/>
      <c r="AA78" s="32"/>
      <c r="AB78" s="32"/>
    </row>
    <row r="79" spans="1:28" ht="14.5" customHeight="1">
      <c r="A79" s="73"/>
      <c r="B79" s="40" t="s">
        <v>183</v>
      </c>
      <c r="C79" s="41">
        <v>86.794062141000012</v>
      </c>
      <c r="D79" s="42">
        <v>8.6276403719288357</v>
      </c>
      <c r="E79" s="43">
        <v>89.04407874604702</v>
      </c>
      <c r="F79" s="32"/>
      <c r="G79" s="32"/>
      <c r="H79" s="32"/>
      <c r="I79" s="32"/>
      <c r="J79" s="32"/>
      <c r="K79" s="32"/>
      <c r="L79" s="32"/>
      <c r="M79" s="32"/>
      <c r="N79" s="32"/>
      <c r="O79" s="32"/>
      <c r="P79" s="32"/>
      <c r="Q79" s="32"/>
      <c r="R79" s="32"/>
      <c r="S79" s="32"/>
      <c r="T79" s="32"/>
      <c r="U79" s="32"/>
      <c r="V79" s="32"/>
      <c r="W79" s="32"/>
      <c r="X79" s="32"/>
      <c r="Y79" s="32"/>
      <c r="Z79" s="32"/>
      <c r="AA79" s="32"/>
      <c r="AB79" s="32"/>
    </row>
    <row r="80" spans="1:28" ht="14.5" customHeight="1">
      <c r="A80" s="73"/>
      <c r="B80" s="40" t="s">
        <v>157</v>
      </c>
      <c r="C80" s="41">
        <v>110.21656781400004</v>
      </c>
      <c r="D80" s="42">
        <v>10.955921253952996</v>
      </c>
      <c r="E80" s="43">
        <v>100</v>
      </c>
      <c r="F80" s="32"/>
      <c r="G80" s="32"/>
      <c r="H80" s="32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2"/>
      <c r="V80" s="32"/>
      <c r="W80" s="32"/>
      <c r="X80" s="32"/>
      <c r="Y80" s="32"/>
      <c r="Z80" s="32"/>
      <c r="AA80" s="32"/>
      <c r="AB80" s="32"/>
    </row>
    <row r="81" spans="1:28" ht="16" thickBot="1">
      <c r="A81" s="74"/>
      <c r="B81" s="44" t="s">
        <v>151</v>
      </c>
      <c r="C81" s="45">
        <v>1005.9999999930008</v>
      </c>
      <c r="D81" s="46">
        <v>100.00000000000024</v>
      </c>
      <c r="E81" s="47"/>
      <c r="F81" s="32"/>
      <c r="G81" s="32"/>
      <c r="H81" s="32"/>
      <c r="I81" s="32"/>
      <c r="J81" s="32"/>
      <c r="K81" s="32"/>
      <c r="L81" s="32"/>
      <c r="M81" s="32"/>
      <c r="N81" s="32"/>
      <c r="O81" s="32"/>
      <c r="P81" s="32"/>
      <c r="Q81" s="32"/>
      <c r="R81" s="32"/>
      <c r="S81" s="32"/>
      <c r="T81" s="32"/>
      <c r="U81" s="32"/>
      <c r="V81" s="32"/>
      <c r="W81" s="32"/>
      <c r="X81" s="32"/>
      <c r="Y81" s="32"/>
      <c r="Z81" s="32"/>
      <c r="AA81" s="32"/>
      <c r="AB81" s="32"/>
    </row>
    <row r="82" spans="1:28" ht="16" thickTop="1">
      <c r="A82" s="32"/>
      <c r="B82" s="32"/>
      <c r="C82" s="32"/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32"/>
      <c r="Y82" s="32"/>
      <c r="Z82" s="32"/>
      <c r="AA82" s="32"/>
      <c r="AB82" s="32"/>
    </row>
    <row r="83" spans="1:28" ht="37.75" customHeight="1" thickBot="1">
      <c r="A83" s="75" t="s">
        <v>184</v>
      </c>
      <c r="B83" s="75"/>
      <c r="C83" s="75"/>
      <c r="D83" s="75"/>
      <c r="E83" s="75"/>
      <c r="F83" s="32"/>
      <c r="G83" s="32"/>
      <c r="H83" s="32"/>
      <c r="I83" s="32"/>
      <c r="J83" s="32"/>
      <c r="K83" s="32"/>
      <c r="L83" s="32"/>
      <c r="M83" s="32"/>
      <c r="N83" s="32"/>
      <c r="O83" s="32"/>
      <c r="P83" s="32"/>
      <c r="Q83" s="32"/>
      <c r="R83" s="32"/>
      <c r="S83" s="32"/>
      <c r="T83" s="32"/>
      <c r="U83" s="32"/>
      <c r="V83" s="32"/>
      <c r="W83" s="32"/>
      <c r="X83" s="32"/>
      <c r="Y83" s="32"/>
      <c r="Z83" s="32"/>
      <c r="AA83" s="32"/>
      <c r="AB83" s="32"/>
    </row>
    <row r="84" spans="1:28" ht="29" thickTop="1" thickBot="1">
      <c r="A84" s="76"/>
      <c r="B84" s="77"/>
      <c r="C84" s="33" t="s">
        <v>144</v>
      </c>
      <c r="D84" s="34" t="s">
        <v>145</v>
      </c>
      <c r="E84" s="35" t="s">
        <v>146</v>
      </c>
      <c r="F84" s="32"/>
      <c r="G84" s="32"/>
      <c r="H84" s="32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2"/>
      <c r="V84" s="32"/>
      <c r="W84" s="32"/>
      <c r="X84" s="32"/>
      <c r="Y84" s="32"/>
      <c r="Z84" s="32"/>
      <c r="AA84" s="32"/>
      <c r="AB84" s="32"/>
    </row>
    <row r="85" spans="1:28" ht="14.5" customHeight="1" thickTop="1">
      <c r="A85" s="72" t="s">
        <v>147</v>
      </c>
      <c r="B85" s="36" t="s">
        <v>185</v>
      </c>
      <c r="C85" s="37">
        <v>143.75236589000005</v>
      </c>
      <c r="D85" s="38">
        <v>14.289499591550751</v>
      </c>
      <c r="E85" s="39">
        <v>14.289499591550726</v>
      </c>
      <c r="F85" s="32"/>
      <c r="G85" s="32"/>
      <c r="H85" s="32"/>
      <c r="I85" s="32"/>
      <c r="J85" s="32"/>
      <c r="K85" s="32"/>
      <c r="L85" s="32"/>
      <c r="M85" s="32"/>
      <c r="N85" s="32"/>
      <c r="O85" s="32"/>
      <c r="P85" s="32"/>
      <c r="Q85" s="32"/>
      <c r="R85" s="32"/>
      <c r="S85" s="32"/>
      <c r="T85" s="32"/>
      <c r="U85" s="32"/>
      <c r="V85" s="32"/>
      <c r="W85" s="32"/>
      <c r="X85" s="32"/>
      <c r="Y85" s="32"/>
      <c r="Z85" s="32"/>
      <c r="AA85" s="32"/>
      <c r="AB85" s="32"/>
    </row>
    <row r="86" spans="1:28" ht="14.5" customHeight="1">
      <c r="A86" s="73"/>
      <c r="B86" s="40" t="s">
        <v>186</v>
      </c>
      <c r="C86" s="41">
        <v>120.45042303499997</v>
      </c>
      <c r="D86" s="42">
        <v>11.973203085073388</v>
      </c>
      <c r="E86" s="43">
        <v>26.262702676624095</v>
      </c>
      <c r="F86" s="32"/>
      <c r="G86" s="32"/>
      <c r="H86" s="32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2"/>
      <c r="V86" s="32"/>
      <c r="W86" s="32"/>
      <c r="X86" s="32"/>
      <c r="Y86" s="32"/>
      <c r="Z86" s="32"/>
      <c r="AA86" s="32"/>
      <c r="AB86" s="32"/>
    </row>
    <row r="87" spans="1:28" ht="14.5" customHeight="1">
      <c r="A87" s="73"/>
      <c r="B87" s="40" t="s">
        <v>187</v>
      </c>
      <c r="C87" s="41">
        <v>229.43865657200004</v>
      </c>
      <c r="D87" s="42">
        <v>22.807023516262117</v>
      </c>
      <c r="E87" s="43">
        <v>49.069726192886179</v>
      </c>
      <c r="F87" s="32"/>
      <c r="G87" s="32"/>
      <c r="H87" s="32"/>
      <c r="I87" s="32"/>
      <c r="J87" s="32"/>
      <c r="K87" s="32"/>
      <c r="L87" s="32"/>
      <c r="M87" s="32"/>
      <c r="N87" s="32"/>
      <c r="O87" s="32"/>
      <c r="P87" s="32"/>
      <c r="Q87" s="32"/>
      <c r="R87" s="32"/>
      <c r="S87" s="32"/>
      <c r="T87" s="32"/>
      <c r="U87" s="32"/>
      <c r="V87" s="32"/>
      <c r="W87" s="32"/>
      <c r="X87" s="32"/>
      <c r="Y87" s="32"/>
      <c r="Z87" s="32"/>
      <c r="AA87" s="32"/>
      <c r="AB87" s="32"/>
    </row>
    <row r="88" spans="1:28" ht="14.5" customHeight="1">
      <c r="A88" s="73"/>
      <c r="B88" s="40" t="s">
        <v>188</v>
      </c>
      <c r="C88" s="41">
        <v>421.55043294900003</v>
      </c>
      <c r="D88" s="42">
        <v>41.903621565798602</v>
      </c>
      <c r="E88" s="43">
        <v>90.97334775868471</v>
      </c>
      <c r="F88" s="32"/>
      <c r="G88" s="32"/>
      <c r="H88" s="32"/>
      <c r="I88" s="32"/>
      <c r="J88" s="32"/>
      <c r="K88" s="32"/>
      <c r="L88" s="32"/>
      <c r="M88" s="32"/>
      <c r="N88" s="32"/>
      <c r="O88" s="32"/>
      <c r="P88" s="32"/>
      <c r="Q88" s="32"/>
      <c r="R88" s="32"/>
      <c r="S88" s="32"/>
      <c r="T88" s="32"/>
      <c r="U88" s="32"/>
      <c r="V88" s="32"/>
      <c r="W88" s="32"/>
      <c r="X88" s="32"/>
      <c r="Y88" s="32"/>
      <c r="Z88" s="32"/>
      <c r="AA88" s="32"/>
      <c r="AB88" s="32"/>
    </row>
    <row r="89" spans="1:28" ht="14.5" customHeight="1">
      <c r="A89" s="73"/>
      <c r="B89" s="40" t="s">
        <v>157</v>
      </c>
      <c r="C89" s="41">
        <v>90.808121547000027</v>
      </c>
      <c r="D89" s="42">
        <v>9.026652241315313</v>
      </c>
      <c r="E89" s="43">
        <v>100.00000000000001</v>
      </c>
      <c r="F89" s="32"/>
      <c r="G89" s="32"/>
      <c r="H89" s="32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2"/>
      <c r="V89" s="32"/>
      <c r="W89" s="32"/>
      <c r="X89" s="32"/>
      <c r="Y89" s="32"/>
      <c r="Z89" s="32"/>
      <c r="AA89" s="32"/>
      <c r="AB89" s="32"/>
    </row>
    <row r="90" spans="1:28" ht="16" thickBot="1">
      <c r="A90" s="74"/>
      <c r="B90" s="44" t="s">
        <v>151</v>
      </c>
      <c r="C90" s="45">
        <v>1005.9999999930002</v>
      </c>
      <c r="D90" s="46">
        <v>100.00000000000018</v>
      </c>
      <c r="E90" s="47"/>
      <c r="F90" s="32"/>
      <c r="G90" s="32"/>
      <c r="H90" s="32"/>
      <c r="I90" s="32"/>
      <c r="J90" s="32"/>
      <c r="K90" s="32"/>
      <c r="L90" s="32"/>
      <c r="M90" s="32"/>
      <c r="N90" s="32"/>
      <c r="O90" s="32"/>
      <c r="P90" s="32"/>
      <c r="Q90" s="32"/>
      <c r="R90" s="32"/>
      <c r="S90" s="32"/>
      <c r="T90" s="32"/>
      <c r="U90" s="32"/>
      <c r="V90" s="32"/>
      <c r="W90" s="32"/>
      <c r="X90" s="32"/>
      <c r="Y90" s="32"/>
      <c r="Z90" s="32"/>
      <c r="AA90" s="32"/>
      <c r="AB90" s="32"/>
    </row>
    <row r="91" spans="1:28" ht="16" thickTop="1">
      <c r="A91" s="32"/>
      <c r="B91" s="32"/>
      <c r="C91" s="32"/>
      <c r="D91" s="32"/>
      <c r="E91" s="32"/>
      <c r="F91" s="32"/>
      <c r="G91" s="32"/>
      <c r="H91" s="32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2"/>
      <c r="V91" s="32"/>
      <c r="W91" s="32"/>
      <c r="X91" s="32"/>
      <c r="Y91" s="32"/>
      <c r="Z91" s="32"/>
      <c r="AA91" s="32"/>
      <c r="AB91" s="32"/>
    </row>
    <row r="92" spans="1:28" ht="30.5" customHeight="1" thickBot="1">
      <c r="A92" s="75" t="s">
        <v>189</v>
      </c>
      <c r="B92" s="75"/>
      <c r="C92" s="75"/>
      <c r="D92" s="75"/>
      <c r="E92" s="75"/>
      <c r="F92" s="32"/>
      <c r="G92" s="32"/>
      <c r="H92" s="32"/>
      <c r="I92" s="32"/>
      <c r="J92" s="32"/>
      <c r="K92" s="32"/>
      <c r="L92" s="32"/>
      <c r="M92" s="32"/>
      <c r="N92" s="32"/>
      <c r="O92" s="32"/>
      <c r="P92" s="32"/>
      <c r="Q92" s="32"/>
      <c r="R92" s="32"/>
      <c r="S92" s="32"/>
      <c r="T92" s="32"/>
      <c r="U92" s="32"/>
      <c r="V92" s="32"/>
      <c r="W92" s="32"/>
      <c r="X92" s="32"/>
      <c r="Y92" s="32"/>
      <c r="Z92" s="32"/>
      <c r="AA92" s="32"/>
      <c r="AB92" s="32"/>
    </row>
    <row r="93" spans="1:28" ht="29" thickTop="1" thickBot="1">
      <c r="A93" s="76"/>
      <c r="B93" s="77"/>
      <c r="C93" s="33" t="s">
        <v>144</v>
      </c>
      <c r="D93" s="34" t="s">
        <v>145</v>
      </c>
      <c r="E93" s="35" t="s">
        <v>146</v>
      </c>
      <c r="F93" s="32"/>
      <c r="G93" s="32"/>
      <c r="H93" s="32"/>
      <c r="I93" s="32"/>
      <c r="J93" s="32"/>
      <c r="K93" s="32"/>
      <c r="L93" s="32"/>
      <c r="M93" s="32"/>
      <c r="N93" s="32"/>
      <c r="O93" s="32"/>
      <c r="P93" s="32"/>
      <c r="Q93" s="32"/>
      <c r="R93" s="32"/>
      <c r="S93" s="32"/>
      <c r="T93" s="32"/>
      <c r="U93" s="32"/>
      <c r="V93" s="32"/>
      <c r="W93" s="32"/>
      <c r="X93" s="32"/>
      <c r="Y93" s="32"/>
      <c r="Z93" s="32"/>
      <c r="AA93" s="32"/>
      <c r="AB93" s="32"/>
    </row>
    <row r="94" spans="1:28" ht="13.75" customHeight="1" thickTop="1">
      <c r="A94" s="72" t="s">
        <v>147</v>
      </c>
      <c r="B94" s="36" t="s">
        <v>185</v>
      </c>
      <c r="C94" s="37">
        <v>371.38774731400059</v>
      </c>
      <c r="D94" s="38">
        <v>36.91727110502837</v>
      </c>
      <c r="E94" s="39">
        <v>36.917271105028291</v>
      </c>
      <c r="F94" s="32"/>
      <c r="G94" s="32"/>
      <c r="H94" s="32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2"/>
      <c r="V94" s="32"/>
      <c r="W94" s="32"/>
      <c r="X94" s="32"/>
      <c r="Y94" s="32"/>
      <c r="Z94" s="32"/>
      <c r="AA94" s="32"/>
      <c r="AB94" s="32"/>
    </row>
    <row r="95" spans="1:28" ht="13.75" customHeight="1">
      <c r="A95" s="73"/>
      <c r="B95" s="40" t="s">
        <v>186</v>
      </c>
      <c r="C95" s="41">
        <v>306.01230691099988</v>
      </c>
      <c r="D95" s="42">
        <v>30.418718381026807</v>
      </c>
      <c r="E95" s="43">
        <v>67.335989486055027</v>
      </c>
      <c r="F95" s="32"/>
      <c r="G95" s="32"/>
      <c r="H95" s="32"/>
      <c r="I95" s="32"/>
      <c r="J95" s="32"/>
      <c r="K95" s="32"/>
      <c r="L95" s="32"/>
      <c r="M95" s="32"/>
      <c r="N95" s="32"/>
      <c r="O95" s="32"/>
      <c r="P95" s="32"/>
      <c r="Q95" s="32"/>
      <c r="R95" s="32"/>
      <c r="S95" s="32"/>
      <c r="T95" s="32"/>
      <c r="U95" s="32"/>
      <c r="V95" s="32"/>
      <c r="W95" s="32"/>
      <c r="X95" s="32"/>
      <c r="Y95" s="32"/>
      <c r="Z95" s="32"/>
      <c r="AA95" s="32"/>
      <c r="AB95" s="32"/>
    </row>
    <row r="96" spans="1:28" ht="13.75" customHeight="1">
      <c r="A96" s="73"/>
      <c r="B96" s="40" t="s">
        <v>187</v>
      </c>
      <c r="C96" s="41">
        <v>135.82981317300002</v>
      </c>
      <c r="D96" s="42">
        <v>13.501969500392185</v>
      </c>
      <c r="E96" s="43">
        <v>80.837958986447191</v>
      </c>
      <c r="F96" s="32"/>
      <c r="G96" s="32"/>
      <c r="H96" s="32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2"/>
      <c r="V96" s="32"/>
      <c r="W96" s="32"/>
      <c r="X96" s="32"/>
      <c r="Y96" s="32"/>
      <c r="Z96" s="32"/>
      <c r="AA96" s="32"/>
      <c r="AB96" s="32"/>
    </row>
    <row r="97" spans="1:28" ht="13.75" customHeight="1">
      <c r="A97" s="73"/>
      <c r="B97" s="40" t="s">
        <v>188</v>
      </c>
      <c r="C97" s="41">
        <v>114.64539890899997</v>
      </c>
      <c r="D97" s="42">
        <v>11.396162913498795</v>
      </c>
      <c r="E97" s="43">
        <v>92.234121899945976</v>
      </c>
      <c r="F97" s="32"/>
      <c r="G97" s="32"/>
      <c r="H97" s="32"/>
      <c r="I97" s="32"/>
      <c r="J97" s="32"/>
      <c r="K97" s="32"/>
      <c r="L97" s="32"/>
      <c r="M97" s="32"/>
      <c r="N97" s="32"/>
      <c r="O97" s="32"/>
      <c r="P97" s="32"/>
      <c r="Q97" s="32"/>
      <c r="R97" s="32"/>
      <c r="S97" s="32"/>
      <c r="T97" s="32"/>
      <c r="U97" s="32"/>
      <c r="V97" s="32"/>
      <c r="W97" s="32"/>
      <c r="X97" s="32"/>
      <c r="Y97" s="32"/>
      <c r="Z97" s="32"/>
      <c r="AA97" s="32"/>
      <c r="AB97" s="32"/>
    </row>
    <row r="98" spans="1:28" ht="13.75" customHeight="1">
      <c r="A98" s="73"/>
      <c r="B98" s="40" t="s">
        <v>157</v>
      </c>
      <c r="C98" s="41">
        <v>78.124733686000056</v>
      </c>
      <c r="D98" s="42">
        <v>7.7658781000540547</v>
      </c>
      <c r="E98" s="43">
        <v>100</v>
      </c>
      <c r="F98" s="32"/>
      <c r="G98" s="32"/>
      <c r="H98" s="32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2"/>
      <c r="V98" s="32"/>
      <c r="W98" s="32"/>
      <c r="X98" s="32"/>
      <c r="Y98" s="32"/>
      <c r="Z98" s="32"/>
      <c r="AA98" s="32"/>
      <c r="AB98" s="32"/>
    </row>
    <row r="99" spans="1:28" ht="13.75" customHeight="1" thickBot="1">
      <c r="A99" s="74"/>
      <c r="B99" s="44" t="s">
        <v>151</v>
      </c>
      <c r="C99" s="45">
        <v>1005.9999999930005</v>
      </c>
      <c r="D99" s="46">
        <v>100.00000000000021</v>
      </c>
      <c r="E99" s="47"/>
      <c r="F99" s="32"/>
      <c r="G99" s="32"/>
      <c r="H99" s="32"/>
      <c r="I99" s="32"/>
      <c r="J99" s="32"/>
      <c r="K99" s="32"/>
      <c r="L99" s="32"/>
      <c r="M99" s="32"/>
      <c r="N99" s="32"/>
      <c r="O99" s="32"/>
      <c r="P99" s="32"/>
      <c r="Q99" s="32"/>
      <c r="R99" s="32"/>
      <c r="S99" s="32"/>
      <c r="T99" s="32"/>
      <c r="U99" s="32"/>
      <c r="V99" s="32"/>
      <c r="W99" s="32"/>
      <c r="X99" s="32"/>
      <c r="Y99" s="32"/>
      <c r="Z99" s="32"/>
      <c r="AA99" s="32"/>
      <c r="AB99" s="32"/>
    </row>
    <row r="100" spans="1:28" ht="16" thickTop="1">
      <c r="A100" s="32"/>
      <c r="B100" s="32"/>
      <c r="C100" s="32"/>
      <c r="D100" s="32"/>
      <c r="E100" s="32"/>
      <c r="F100" s="32"/>
      <c r="G100" s="32"/>
      <c r="H100" s="32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2"/>
      <c r="V100" s="32"/>
      <c r="W100" s="32"/>
      <c r="X100" s="32"/>
      <c r="Y100" s="32"/>
      <c r="Z100" s="32"/>
      <c r="AA100" s="32"/>
      <c r="AB100" s="32"/>
    </row>
    <row r="101" spans="1:28" ht="16" thickBot="1">
      <c r="A101" s="75" t="s">
        <v>190</v>
      </c>
      <c r="B101" s="75"/>
      <c r="C101" s="75"/>
      <c r="D101" s="75"/>
      <c r="E101" s="75"/>
      <c r="F101" s="32"/>
      <c r="G101" s="32"/>
      <c r="H101" s="32"/>
      <c r="I101" s="32"/>
      <c r="J101" s="32"/>
      <c r="K101" s="32"/>
      <c r="L101" s="32"/>
      <c r="M101" s="32"/>
      <c r="N101" s="32"/>
      <c r="O101" s="32"/>
      <c r="P101" s="32"/>
      <c r="Q101" s="32"/>
      <c r="R101" s="32"/>
      <c r="S101" s="32"/>
      <c r="T101" s="32"/>
      <c r="U101" s="32"/>
      <c r="V101" s="32"/>
      <c r="W101" s="32"/>
      <c r="X101" s="32"/>
      <c r="Y101" s="32"/>
      <c r="Z101" s="32"/>
      <c r="AA101" s="32"/>
      <c r="AB101" s="32"/>
    </row>
    <row r="102" spans="1:28" ht="29" thickTop="1" thickBot="1">
      <c r="A102" s="76"/>
      <c r="B102" s="77"/>
      <c r="C102" s="33" t="s">
        <v>144</v>
      </c>
      <c r="D102" s="34" t="s">
        <v>145</v>
      </c>
      <c r="E102" s="35" t="s">
        <v>146</v>
      </c>
      <c r="F102" s="32"/>
      <c r="G102" s="32"/>
      <c r="H102" s="32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2"/>
      <c r="V102" s="32"/>
      <c r="W102" s="32"/>
      <c r="X102" s="32"/>
      <c r="Y102" s="32"/>
      <c r="Z102" s="32"/>
      <c r="AA102" s="32"/>
      <c r="AB102" s="32"/>
    </row>
    <row r="103" spans="1:28" ht="16.75" customHeight="1" thickTop="1">
      <c r="A103" s="72" t="s">
        <v>147</v>
      </c>
      <c r="B103" s="36" t="s">
        <v>191</v>
      </c>
      <c r="C103" s="37">
        <v>311.12572682300009</v>
      </c>
      <c r="D103" s="38">
        <v>30.927010618803727</v>
      </c>
      <c r="E103" s="39">
        <v>30.927010618803656</v>
      </c>
      <c r="F103" s="32"/>
      <c r="G103" s="32"/>
      <c r="H103" s="32"/>
      <c r="I103" s="32"/>
      <c r="J103" s="32"/>
      <c r="K103" s="32"/>
      <c r="L103" s="32"/>
      <c r="M103" s="32"/>
      <c r="N103" s="32"/>
      <c r="O103" s="32"/>
      <c r="P103" s="32"/>
      <c r="Q103" s="32"/>
      <c r="R103" s="32"/>
      <c r="S103" s="32"/>
      <c r="T103" s="32"/>
      <c r="U103" s="32"/>
      <c r="V103" s="32"/>
      <c r="W103" s="32"/>
      <c r="X103" s="32"/>
      <c r="Y103" s="32"/>
      <c r="Z103" s="32"/>
      <c r="AA103" s="32"/>
      <c r="AB103" s="32"/>
    </row>
    <row r="104" spans="1:28" ht="25.75" customHeight="1">
      <c r="A104" s="73"/>
      <c r="B104" s="40" t="s">
        <v>192</v>
      </c>
      <c r="C104" s="41">
        <v>518.51369719900049</v>
      </c>
      <c r="D104" s="42">
        <v>51.542117018152013</v>
      </c>
      <c r="E104" s="43">
        <v>82.469127636955562</v>
      </c>
      <c r="F104" s="32"/>
      <c r="G104" s="32"/>
      <c r="H104" s="32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2"/>
      <c r="V104" s="32"/>
      <c r="W104" s="32"/>
      <c r="X104" s="32"/>
      <c r="Y104" s="32"/>
      <c r="Z104" s="32"/>
      <c r="AA104" s="32"/>
      <c r="AB104" s="32"/>
    </row>
    <row r="105" spans="1:28" ht="16.75" customHeight="1">
      <c r="A105" s="73"/>
      <c r="B105" s="40" t="s">
        <v>193</v>
      </c>
      <c r="C105" s="41">
        <v>53.473050088999976</v>
      </c>
      <c r="D105" s="42">
        <v>5.315412533734805</v>
      </c>
      <c r="E105" s="43">
        <v>87.784540170690349</v>
      </c>
      <c r="F105" s="32"/>
      <c r="G105" s="32"/>
      <c r="H105" s="32"/>
      <c r="I105" s="32"/>
      <c r="J105" s="32"/>
      <c r="K105" s="32"/>
      <c r="L105" s="32"/>
      <c r="M105" s="32"/>
      <c r="N105" s="32"/>
      <c r="O105" s="32"/>
      <c r="P105" s="32"/>
      <c r="Q105" s="32"/>
      <c r="R105" s="32"/>
      <c r="S105" s="32"/>
      <c r="T105" s="32"/>
      <c r="U105" s="32"/>
      <c r="V105" s="32"/>
      <c r="W105" s="32"/>
      <c r="X105" s="32"/>
      <c r="Y105" s="32"/>
      <c r="Z105" s="32"/>
      <c r="AA105" s="32"/>
      <c r="AB105" s="32"/>
    </row>
    <row r="106" spans="1:28" ht="16.75" customHeight="1">
      <c r="A106" s="73"/>
      <c r="B106" s="40" t="s">
        <v>157</v>
      </c>
      <c r="C106" s="41">
        <v>122.88752588200006</v>
      </c>
      <c r="D106" s="42">
        <v>12.215459829309676</v>
      </c>
      <c r="E106" s="43">
        <v>100.00000000000001</v>
      </c>
      <c r="F106" s="32"/>
      <c r="G106" s="32"/>
      <c r="H106" s="32"/>
      <c r="I106" s="32"/>
      <c r="J106" s="32"/>
      <c r="K106" s="32"/>
      <c r="L106" s="32"/>
      <c r="M106" s="32"/>
      <c r="N106" s="32"/>
      <c r="O106" s="32"/>
      <c r="P106" s="32"/>
      <c r="Q106" s="32"/>
      <c r="R106" s="32"/>
      <c r="S106" s="32"/>
      <c r="T106" s="32"/>
      <c r="U106" s="32"/>
      <c r="V106" s="32"/>
      <c r="W106" s="32"/>
      <c r="X106" s="32"/>
      <c r="Y106" s="32"/>
      <c r="Z106" s="32"/>
      <c r="AA106" s="32"/>
      <c r="AB106" s="32"/>
    </row>
    <row r="107" spans="1:28" ht="16" thickBot="1">
      <c r="A107" s="74"/>
      <c r="B107" s="44" t="s">
        <v>151</v>
      </c>
      <c r="C107" s="45">
        <v>1005.9999999930008</v>
      </c>
      <c r="D107" s="46">
        <v>100.00000000000024</v>
      </c>
      <c r="E107" s="47"/>
      <c r="F107" s="32"/>
      <c r="G107" s="32"/>
      <c r="H107" s="32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2"/>
      <c r="V107" s="32"/>
      <c r="W107" s="32"/>
      <c r="X107" s="32"/>
      <c r="Y107" s="32"/>
      <c r="Z107" s="32"/>
      <c r="AA107" s="32"/>
      <c r="AB107" s="32"/>
    </row>
    <row r="108" spans="1:28" ht="16" thickTop="1">
      <c r="A108" s="32"/>
      <c r="B108" s="32"/>
      <c r="C108" s="32"/>
      <c r="D108" s="32"/>
      <c r="E108" s="32"/>
      <c r="F108" s="32"/>
      <c r="G108" s="32"/>
      <c r="H108" s="32"/>
      <c r="I108" s="32"/>
      <c r="J108" s="32"/>
      <c r="K108" s="32"/>
      <c r="L108" s="32"/>
      <c r="M108" s="32"/>
      <c r="N108" s="32"/>
      <c r="O108" s="32"/>
      <c r="P108" s="32"/>
      <c r="Q108" s="32"/>
      <c r="R108" s="32"/>
      <c r="S108" s="32"/>
      <c r="T108" s="32"/>
      <c r="U108" s="32"/>
      <c r="V108" s="32"/>
      <c r="W108" s="32"/>
      <c r="X108" s="32"/>
      <c r="Y108" s="32"/>
      <c r="Z108" s="32"/>
      <c r="AA108" s="32"/>
      <c r="AB108" s="32"/>
    </row>
    <row r="109" spans="1:28" ht="27" customHeight="1" thickBot="1">
      <c r="A109" s="75" t="s">
        <v>194</v>
      </c>
      <c r="B109" s="75"/>
      <c r="C109" s="75"/>
      <c r="D109" s="75"/>
      <c r="E109" s="75"/>
      <c r="F109" s="32"/>
      <c r="G109" s="32"/>
      <c r="H109" s="32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2"/>
      <c r="V109" s="32"/>
      <c r="W109" s="32"/>
      <c r="X109" s="32"/>
      <c r="Y109" s="32"/>
      <c r="Z109" s="32"/>
      <c r="AA109" s="32"/>
      <c r="AB109" s="32"/>
    </row>
    <row r="110" spans="1:28" ht="29" thickTop="1" thickBot="1">
      <c r="A110" s="76"/>
      <c r="B110" s="77"/>
      <c r="C110" s="33" t="s">
        <v>144</v>
      </c>
      <c r="D110" s="34" t="s">
        <v>145</v>
      </c>
      <c r="E110" s="35" t="s">
        <v>146</v>
      </c>
      <c r="F110" s="32"/>
      <c r="G110" s="32"/>
      <c r="H110" s="32"/>
      <c r="I110" s="32"/>
      <c r="J110" s="32"/>
      <c r="K110" s="32"/>
      <c r="L110" s="32"/>
      <c r="M110" s="32"/>
      <c r="N110" s="32"/>
      <c r="O110" s="32"/>
      <c r="P110" s="32"/>
      <c r="Q110" s="32"/>
      <c r="R110" s="32"/>
      <c r="S110" s="32"/>
      <c r="T110" s="32"/>
      <c r="U110" s="32"/>
      <c r="V110" s="32"/>
      <c r="W110" s="32"/>
      <c r="X110" s="32"/>
      <c r="Y110" s="32"/>
      <c r="Z110" s="32"/>
      <c r="AA110" s="32"/>
      <c r="AB110" s="32"/>
    </row>
    <row r="111" spans="1:28" ht="15.5" customHeight="1" thickTop="1">
      <c r="A111" s="72" t="s">
        <v>147</v>
      </c>
      <c r="B111" s="36" t="s">
        <v>169</v>
      </c>
      <c r="C111" s="37">
        <v>129.26143718</v>
      </c>
      <c r="D111" s="38">
        <v>12.849049421560601</v>
      </c>
      <c r="E111" s="39">
        <v>12.849049421560581</v>
      </c>
      <c r="F111" s="32"/>
      <c r="G111" s="32"/>
      <c r="H111" s="32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2"/>
      <c r="V111" s="32"/>
      <c r="W111" s="32"/>
      <c r="X111" s="32"/>
      <c r="Y111" s="32"/>
      <c r="Z111" s="32"/>
      <c r="AA111" s="32"/>
      <c r="AB111" s="32"/>
    </row>
    <row r="112" spans="1:28" ht="15.5" customHeight="1">
      <c r="A112" s="73"/>
      <c r="B112" s="40" t="s">
        <v>170</v>
      </c>
      <c r="C112" s="41">
        <v>217.40909490099995</v>
      </c>
      <c r="D112" s="42">
        <v>21.611242038023171</v>
      </c>
      <c r="E112" s="43">
        <v>34.460291459583715</v>
      </c>
      <c r="F112" s="32"/>
      <c r="G112" s="32"/>
      <c r="H112" s="32"/>
      <c r="I112" s="32"/>
      <c r="J112" s="32"/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</row>
    <row r="113" spans="1:28" ht="15.5" customHeight="1">
      <c r="A113" s="73"/>
      <c r="B113" s="40" t="s">
        <v>171</v>
      </c>
      <c r="C113" s="41">
        <v>267.948307984</v>
      </c>
      <c r="D113" s="42">
        <v>26.635020674539252</v>
      </c>
      <c r="E113" s="43">
        <v>61.095312134122921</v>
      </c>
      <c r="F113" s="32"/>
      <c r="G113" s="32"/>
      <c r="H113" s="32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</row>
    <row r="114" spans="1:28" ht="15.5" customHeight="1">
      <c r="A114" s="73"/>
      <c r="B114" s="40" t="s">
        <v>172</v>
      </c>
      <c r="C114" s="41">
        <v>247.58057516400001</v>
      </c>
      <c r="D114" s="42">
        <v>24.610395145698124</v>
      </c>
      <c r="E114" s="43">
        <v>85.705707279820999</v>
      </c>
      <c r="F114" s="32"/>
      <c r="G114" s="32"/>
      <c r="H114" s="32"/>
      <c r="I114" s="32"/>
      <c r="J114" s="32"/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</row>
    <row r="115" spans="1:28" ht="15.5" customHeight="1">
      <c r="A115" s="73"/>
      <c r="B115" s="40" t="s">
        <v>157</v>
      </c>
      <c r="C115" s="41">
        <v>143.80058476400001</v>
      </c>
      <c r="D115" s="42">
        <v>14.29429272017901</v>
      </c>
      <c r="E115" s="43">
        <v>100</v>
      </c>
      <c r="F115" s="32"/>
      <c r="G115" s="32"/>
      <c r="H115" s="32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</row>
    <row r="116" spans="1:28" ht="16" thickBot="1">
      <c r="A116" s="74"/>
      <c r="B116" s="44" t="s">
        <v>151</v>
      </c>
      <c r="C116" s="45">
        <v>1005.9999999929998</v>
      </c>
      <c r="D116" s="46">
        <v>100.00000000000014</v>
      </c>
      <c r="E116" s="47"/>
      <c r="F116" s="32"/>
      <c r="G116" s="32"/>
      <c r="H116" s="32"/>
      <c r="I116" s="32"/>
      <c r="J116" s="32"/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</row>
    <row r="117" spans="1:28" ht="16" thickTop="1">
      <c r="A117" s="32"/>
      <c r="B117" s="32"/>
      <c r="C117" s="32"/>
      <c r="D117" s="32"/>
      <c r="E117" s="32"/>
      <c r="F117" s="32"/>
      <c r="G117" s="32"/>
      <c r="H117" s="32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</row>
    <row r="118" spans="1:28" ht="16" thickBot="1">
      <c r="A118" s="75" t="s">
        <v>195</v>
      </c>
      <c r="B118" s="75"/>
      <c r="C118" s="75"/>
      <c r="D118" s="75"/>
      <c r="E118" s="75"/>
      <c r="F118" s="32"/>
      <c r="G118" s="32"/>
      <c r="H118" s="32"/>
      <c r="I118" s="32"/>
      <c r="J118" s="32"/>
      <c r="K118" s="32"/>
      <c r="L118" s="32"/>
      <c r="M118" s="32"/>
      <c r="N118" s="32"/>
      <c r="O118" s="32"/>
      <c r="P118" s="32"/>
      <c r="Q118" s="32"/>
      <c r="R118" s="3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</row>
    <row r="119" spans="1:28" ht="29" thickTop="1" thickBot="1">
      <c r="A119" s="76"/>
      <c r="B119" s="77"/>
      <c r="C119" s="33" t="s">
        <v>144</v>
      </c>
      <c r="D119" s="34" t="s">
        <v>145</v>
      </c>
      <c r="E119" s="35" t="s">
        <v>146</v>
      </c>
      <c r="F119" s="32"/>
      <c r="G119" s="32"/>
      <c r="H119" s="32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</row>
    <row r="120" spans="1:28" ht="14.5" customHeight="1" thickTop="1">
      <c r="A120" s="72" t="s">
        <v>147</v>
      </c>
      <c r="B120" s="36" t="s">
        <v>169</v>
      </c>
      <c r="C120" s="37">
        <v>101.033975254</v>
      </c>
      <c r="D120" s="38">
        <v>10.043138693310455</v>
      </c>
      <c r="E120" s="39">
        <v>10.043138693310436</v>
      </c>
      <c r="F120" s="32"/>
      <c r="G120" s="32"/>
      <c r="H120" s="32"/>
      <c r="I120" s="32"/>
      <c r="J120" s="32"/>
      <c r="K120" s="32"/>
      <c r="L120" s="32"/>
      <c r="M120" s="32"/>
      <c r="N120" s="32"/>
      <c r="O120" s="32"/>
      <c r="P120" s="32"/>
      <c r="Q120" s="32"/>
      <c r="R120" s="3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</row>
    <row r="121" spans="1:28" ht="14.5" customHeight="1">
      <c r="A121" s="73"/>
      <c r="B121" s="40" t="s">
        <v>170</v>
      </c>
      <c r="C121" s="41">
        <v>172.03485972700005</v>
      </c>
      <c r="D121" s="42">
        <v>17.100880688687614</v>
      </c>
      <c r="E121" s="43">
        <v>27.144019381998017</v>
      </c>
      <c r="F121" s="32"/>
      <c r="G121" s="32"/>
      <c r="H121" s="32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</row>
    <row r="122" spans="1:28" ht="14.5" customHeight="1">
      <c r="A122" s="73"/>
      <c r="B122" s="40" t="s">
        <v>171</v>
      </c>
      <c r="C122" s="41">
        <v>220.81858930899995</v>
      </c>
      <c r="D122" s="42">
        <v>21.950157983154753</v>
      </c>
      <c r="E122" s="43">
        <v>49.094177365152731</v>
      </c>
      <c r="F122" s="32"/>
      <c r="G122" s="32"/>
      <c r="H122" s="32"/>
      <c r="I122" s="32"/>
      <c r="J122" s="32"/>
      <c r="K122" s="32"/>
      <c r="L122" s="32"/>
      <c r="M122" s="32"/>
      <c r="N122" s="32"/>
      <c r="O122" s="32"/>
      <c r="P122" s="32"/>
      <c r="Q122" s="32"/>
      <c r="R122" s="32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</row>
    <row r="123" spans="1:28" ht="14.5" customHeight="1">
      <c r="A123" s="73"/>
      <c r="B123" s="40" t="s">
        <v>172</v>
      </c>
      <c r="C123" s="41">
        <v>356.63798163300032</v>
      </c>
      <c r="D123" s="42">
        <v>35.45109161386506</v>
      </c>
      <c r="E123" s="43">
        <v>84.54526897901772</v>
      </c>
      <c r="F123" s="32"/>
      <c r="G123" s="32"/>
      <c r="H123" s="32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</row>
    <row r="124" spans="1:28" ht="14.5" customHeight="1">
      <c r="A124" s="73"/>
      <c r="B124" s="40" t="s">
        <v>157</v>
      </c>
      <c r="C124" s="41">
        <v>155.47459406999999</v>
      </c>
      <c r="D124" s="42">
        <v>15.454731020982313</v>
      </c>
      <c r="E124" s="43">
        <v>100</v>
      </c>
      <c r="F124" s="32"/>
      <c r="G124" s="32"/>
      <c r="H124" s="32"/>
      <c r="I124" s="32"/>
      <c r="J124" s="32"/>
      <c r="K124" s="32"/>
      <c r="L124" s="32"/>
      <c r="M124" s="32"/>
      <c r="N124" s="32"/>
      <c r="O124" s="32"/>
      <c r="P124" s="32"/>
      <c r="Q124" s="32"/>
      <c r="R124" s="32"/>
      <c r="S124" s="32"/>
      <c r="T124" s="32"/>
      <c r="U124" s="32"/>
      <c r="V124" s="32"/>
      <c r="W124" s="32"/>
      <c r="X124" s="32"/>
      <c r="Y124" s="32"/>
      <c r="Z124" s="32"/>
      <c r="AA124" s="32"/>
      <c r="AB124" s="32"/>
    </row>
    <row r="125" spans="1:28" ht="16" thickBot="1">
      <c r="A125" s="74"/>
      <c r="B125" s="44" t="s">
        <v>151</v>
      </c>
      <c r="C125" s="45">
        <v>1005.9999999930003</v>
      </c>
      <c r="D125" s="46">
        <v>100.0000000000002</v>
      </c>
      <c r="E125" s="47"/>
      <c r="F125" s="32"/>
      <c r="G125" s="32"/>
      <c r="H125" s="32"/>
      <c r="I125" s="32"/>
      <c r="J125" s="32"/>
      <c r="K125" s="32"/>
      <c r="L125" s="32"/>
      <c r="M125" s="32"/>
      <c r="N125" s="32"/>
      <c r="O125" s="32"/>
      <c r="P125" s="32"/>
      <c r="Q125" s="32"/>
      <c r="R125" s="32"/>
      <c r="S125" s="32"/>
      <c r="T125" s="32"/>
      <c r="U125" s="32"/>
      <c r="V125" s="32"/>
      <c r="W125" s="32"/>
      <c r="X125" s="32"/>
      <c r="Y125" s="32"/>
      <c r="Z125" s="32"/>
      <c r="AA125" s="32"/>
      <c r="AB125" s="32"/>
    </row>
    <row r="126" spans="1:28" ht="16" thickTop="1">
      <c r="A126" s="32"/>
      <c r="B126" s="32"/>
      <c r="C126" s="32"/>
      <c r="D126" s="32"/>
      <c r="E126" s="32"/>
      <c r="F126" s="32"/>
      <c r="G126" s="32"/>
      <c r="H126" s="32"/>
      <c r="I126" s="32"/>
      <c r="J126" s="32"/>
      <c r="K126" s="32"/>
      <c r="L126" s="32"/>
      <c r="M126" s="32"/>
      <c r="N126" s="32"/>
      <c r="O126" s="32"/>
      <c r="P126" s="32"/>
      <c r="Q126" s="32"/>
      <c r="R126" s="32"/>
      <c r="S126" s="32"/>
      <c r="T126" s="32"/>
      <c r="U126" s="32"/>
      <c r="V126" s="32"/>
      <c r="W126" s="32"/>
      <c r="X126" s="32"/>
      <c r="Y126" s="32"/>
      <c r="Z126" s="32"/>
      <c r="AA126" s="32"/>
      <c r="AB126" s="32"/>
    </row>
    <row r="127" spans="1:28" ht="27" customHeight="1" thickBot="1">
      <c r="A127" s="75" t="s">
        <v>196</v>
      </c>
      <c r="B127" s="75"/>
      <c r="C127" s="75"/>
      <c r="D127" s="75"/>
      <c r="E127" s="75"/>
      <c r="F127" s="32"/>
      <c r="G127" s="32"/>
      <c r="H127" s="32"/>
      <c r="I127" s="32"/>
      <c r="J127" s="32"/>
      <c r="K127" s="32"/>
      <c r="L127" s="32"/>
      <c r="M127" s="32"/>
      <c r="N127" s="32"/>
      <c r="O127" s="32"/>
      <c r="P127" s="32"/>
      <c r="Q127" s="32"/>
      <c r="R127" s="32"/>
      <c r="S127" s="32"/>
      <c r="T127" s="32"/>
      <c r="U127" s="32"/>
      <c r="V127" s="32"/>
      <c r="W127" s="32"/>
      <c r="X127" s="32"/>
      <c r="Y127" s="32"/>
      <c r="Z127" s="32"/>
      <c r="AA127" s="32"/>
      <c r="AB127" s="32"/>
    </row>
    <row r="128" spans="1:28" ht="29" thickTop="1" thickBot="1">
      <c r="A128" s="76"/>
      <c r="B128" s="77"/>
      <c r="C128" s="33" t="s">
        <v>144</v>
      </c>
      <c r="D128" s="34" t="s">
        <v>145</v>
      </c>
      <c r="E128" s="35" t="s">
        <v>146</v>
      </c>
      <c r="F128" s="32"/>
      <c r="G128" s="32"/>
      <c r="H128" s="32"/>
      <c r="I128" s="32"/>
      <c r="J128" s="32"/>
      <c r="K128" s="32"/>
      <c r="L128" s="32"/>
      <c r="M128" s="32"/>
      <c r="N128" s="32"/>
      <c r="O128" s="32"/>
      <c r="P128" s="32"/>
      <c r="Q128" s="32"/>
      <c r="R128" s="32"/>
      <c r="S128" s="32"/>
      <c r="T128" s="32"/>
      <c r="U128" s="32"/>
      <c r="V128" s="32"/>
      <c r="W128" s="32"/>
      <c r="X128" s="32"/>
      <c r="Y128" s="32"/>
      <c r="Z128" s="32"/>
      <c r="AA128" s="32"/>
      <c r="AB128" s="32"/>
    </row>
    <row r="129" spans="1:28" ht="17.5" customHeight="1" thickTop="1">
      <c r="A129" s="72" t="s">
        <v>147</v>
      </c>
      <c r="B129" s="36" t="s">
        <v>197</v>
      </c>
      <c r="C129" s="37">
        <v>296.89116470099998</v>
      </c>
      <c r="D129" s="38">
        <v>29.512044205076172</v>
      </c>
      <c r="E129" s="39">
        <v>29.512044205076105</v>
      </c>
      <c r="F129" s="32"/>
      <c r="G129" s="32"/>
      <c r="H129" s="32"/>
      <c r="I129" s="32"/>
      <c r="J129" s="32"/>
      <c r="K129" s="32"/>
      <c r="L129" s="32"/>
      <c r="M129" s="32"/>
      <c r="N129" s="32"/>
      <c r="O129" s="32"/>
      <c r="P129" s="32"/>
      <c r="Q129" s="32"/>
      <c r="R129" s="32"/>
      <c r="S129" s="32"/>
      <c r="T129" s="32"/>
      <c r="U129" s="32"/>
      <c r="V129" s="32"/>
      <c r="W129" s="32"/>
      <c r="X129" s="32"/>
      <c r="Y129" s="32"/>
      <c r="Z129" s="32"/>
      <c r="AA129" s="32"/>
      <c r="AB129" s="32"/>
    </row>
    <row r="130" spans="1:28" ht="25.75" customHeight="1">
      <c r="A130" s="73"/>
      <c r="B130" s="40" t="s">
        <v>198</v>
      </c>
      <c r="C130" s="41">
        <v>498.23181439100068</v>
      </c>
      <c r="D130" s="42">
        <v>49.526025287720508</v>
      </c>
      <c r="E130" s="43">
        <v>79.03806949279651</v>
      </c>
      <c r="F130" s="32"/>
      <c r="G130" s="32"/>
      <c r="H130" s="32"/>
      <c r="I130" s="32"/>
      <c r="J130" s="32"/>
      <c r="K130" s="32"/>
      <c r="L130" s="32"/>
      <c r="M130" s="32"/>
      <c r="N130" s="32"/>
      <c r="O130" s="32"/>
      <c r="P130" s="32"/>
      <c r="Q130" s="32"/>
      <c r="R130" s="32"/>
      <c r="S130" s="32"/>
      <c r="T130" s="32"/>
      <c r="U130" s="32"/>
      <c r="V130" s="32"/>
      <c r="W130" s="32"/>
      <c r="X130" s="32"/>
      <c r="Y130" s="32"/>
      <c r="Z130" s="32"/>
      <c r="AA130" s="32"/>
      <c r="AB130" s="32"/>
    </row>
    <row r="131" spans="1:28" ht="16.75" customHeight="1">
      <c r="A131" s="73"/>
      <c r="B131" s="40" t="s">
        <v>199</v>
      </c>
      <c r="C131" s="41">
        <v>120.26645487599997</v>
      </c>
      <c r="D131" s="42">
        <v>11.954915991733301</v>
      </c>
      <c r="E131" s="43">
        <v>90.992985484529768</v>
      </c>
      <c r="F131" s="32"/>
      <c r="G131" s="32"/>
      <c r="H131" s="32"/>
      <c r="I131" s="32"/>
      <c r="J131" s="32"/>
      <c r="K131" s="32"/>
      <c r="L131" s="32"/>
      <c r="M131" s="32"/>
      <c r="N131" s="32"/>
      <c r="O131" s="32"/>
      <c r="P131" s="32"/>
      <c r="Q131" s="32"/>
      <c r="R131" s="32"/>
      <c r="S131" s="32"/>
      <c r="T131" s="32"/>
      <c r="U131" s="32"/>
      <c r="V131" s="32"/>
      <c r="W131" s="32"/>
      <c r="X131" s="32"/>
      <c r="Y131" s="32"/>
      <c r="Z131" s="32"/>
      <c r="AA131" s="32"/>
      <c r="AB131" s="32"/>
    </row>
    <row r="132" spans="1:28">
      <c r="A132" s="73"/>
      <c r="B132" s="40" t="s">
        <v>157</v>
      </c>
      <c r="C132" s="41">
        <v>90.610566024999997</v>
      </c>
      <c r="D132" s="42">
        <v>9.0070145154702423</v>
      </c>
      <c r="E132" s="43">
        <v>100</v>
      </c>
      <c r="F132" s="32"/>
      <c r="G132" s="32"/>
      <c r="H132" s="32"/>
      <c r="I132" s="32"/>
      <c r="J132" s="32"/>
      <c r="K132" s="32"/>
      <c r="L132" s="32"/>
      <c r="M132" s="32"/>
      <c r="N132" s="32"/>
      <c r="O132" s="32"/>
      <c r="P132" s="32"/>
      <c r="Q132" s="32"/>
      <c r="R132" s="32"/>
      <c r="S132" s="32"/>
      <c r="T132" s="32"/>
      <c r="U132" s="32"/>
      <c r="V132" s="32"/>
      <c r="W132" s="32"/>
      <c r="X132" s="32"/>
      <c r="Y132" s="32"/>
      <c r="Z132" s="32"/>
      <c r="AA132" s="32"/>
      <c r="AB132" s="32"/>
    </row>
    <row r="133" spans="1:28" ht="16" thickBot="1">
      <c r="A133" s="74"/>
      <c r="B133" s="44" t="s">
        <v>151</v>
      </c>
      <c r="C133" s="45">
        <v>1005.9999999930006</v>
      </c>
      <c r="D133" s="46">
        <v>100.00000000000023</v>
      </c>
      <c r="E133" s="47"/>
      <c r="F133" s="32"/>
      <c r="G133" s="32"/>
      <c r="H133" s="32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2"/>
      <c r="V133" s="32"/>
      <c r="W133" s="32"/>
      <c r="X133" s="32"/>
      <c r="Y133" s="32"/>
      <c r="Z133" s="32"/>
      <c r="AA133" s="32"/>
      <c r="AB133" s="32"/>
    </row>
    <row r="134" spans="1:28" ht="16" thickTop="1">
      <c r="A134" s="32"/>
      <c r="B134" s="32"/>
      <c r="C134" s="32"/>
      <c r="D134" s="32"/>
      <c r="E134" s="32"/>
      <c r="F134" s="32"/>
      <c r="G134" s="32"/>
      <c r="H134" s="32"/>
      <c r="I134" s="32"/>
      <c r="J134" s="32"/>
      <c r="K134" s="32"/>
      <c r="L134" s="32"/>
      <c r="M134" s="32"/>
      <c r="N134" s="32"/>
      <c r="O134" s="32"/>
      <c r="P134" s="32"/>
      <c r="Q134" s="32"/>
      <c r="R134" s="32"/>
      <c r="S134" s="32"/>
      <c r="T134" s="32"/>
      <c r="U134" s="32"/>
      <c r="V134" s="32"/>
      <c r="W134" s="32"/>
      <c r="X134" s="32"/>
      <c r="Y134" s="32"/>
      <c r="Z134" s="32"/>
      <c r="AA134" s="32"/>
      <c r="AB134" s="32"/>
    </row>
    <row r="135" spans="1:28" ht="27.5" customHeight="1" thickBot="1">
      <c r="A135" s="75" t="s">
        <v>200</v>
      </c>
      <c r="B135" s="75"/>
      <c r="C135" s="75"/>
      <c r="D135" s="75"/>
      <c r="E135" s="75"/>
      <c r="F135" s="32"/>
      <c r="G135" s="32"/>
      <c r="H135" s="32"/>
      <c r="I135" s="32"/>
      <c r="J135" s="32"/>
      <c r="K135" s="32"/>
      <c r="L135" s="32"/>
      <c r="M135" s="32"/>
      <c r="N135" s="32"/>
      <c r="O135" s="32"/>
      <c r="P135" s="32"/>
      <c r="Q135" s="32"/>
      <c r="R135" s="32"/>
      <c r="S135" s="32"/>
      <c r="T135" s="32"/>
      <c r="U135" s="32"/>
      <c r="V135" s="32"/>
      <c r="W135" s="32"/>
      <c r="X135" s="32"/>
      <c r="Y135" s="32"/>
      <c r="Z135" s="32"/>
      <c r="AA135" s="32"/>
      <c r="AB135" s="32"/>
    </row>
    <row r="136" spans="1:28" ht="29" thickTop="1" thickBot="1">
      <c r="A136" s="76"/>
      <c r="B136" s="77"/>
      <c r="C136" s="33" t="s">
        <v>144</v>
      </c>
      <c r="D136" s="34" t="s">
        <v>145</v>
      </c>
      <c r="E136" s="35" t="s">
        <v>146</v>
      </c>
      <c r="F136" s="32"/>
      <c r="G136" s="32"/>
      <c r="H136" s="32"/>
      <c r="I136" s="32"/>
      <c r="J136" s="32"/>
      <c r="K136" s="32"/>
      <c r="L136" s="32"/>
      <c r="M136" s="32"/>
      <c r="N136" s="32"/>
      <c r="O136" s="32"/>
      <c r="P136" s="32"/>
      <c r="Q136" s="32"/>
      <c r="R136" s="32"/>
      <c r="S136" s="32"/>
      <c r="T136" s="32"/>
      <c r="U136" s="32"/>
      <c r="V136" s="32"/>
      <c r="W136" s="32"/>
      <c r="X136" s="32"/>
      <c r="Y136" s="32"/>
      <c r="Z136" s="32"/>
      <c r="AA136" s="32"/>
      <c r="AB136" s="32"/>
    </row>
    <row r="137" spans="1:28" ht="16.25" customHeight="1" thickTop="1">
      <c r="A137" s="72" t="s">
        <v>147</v>
      </c>
      <c r="B137" s="36" t="s">
        <v>201</v>
      </c>
      <c r="C137" s="37">
        <v>501.02833716800041</v>
      </c>
      <c r="D137" s="38">
        <v>49.804009659193589</v>
      </c>
      <c r="E137" s="39">
        <v>49.804009659193461</v>
      </c>
      <c r="F137" s="32"/>
      <c r="G137" s="32"/>
      <c r="H137" s="32"/>
      <c r="I137" s="32"/>
      <c r="J137" s="32"/>
      <c r="K137" s="32"/>
      <c r="L137" s="32"/>
      <c r="M137" s="32"/>
      <c r="N137" s="32"/>
      <c r="O137" s="32"/>
      <c r="P137" s="32"/>
      <c r="Q137" s="32"/>
      <c r="R137" s="32"/>
      <c r="S137" s="32"/>
      <c r="T137" s="32"/>
      <c r="U137" s="32"/>
      <c r="V137" s="32"/>
      <c r="W137" s="32"/>
      <c r="X137" s="32"/>
      <c r="Y137" s="32"/>
      <c r="Z137" s="32"/>
      <c r="AA137" s="32"/>
      <c r="AB137" s="32"/>
    </row>
    <row r="138" spans="1:28" ht="15.5" customHeight="1">
      <c r="A138" s="73"/>
      <c r="B138" s="40" t="s">
        <v>202</v>
      </c>
      <c r="C138" s="41">
        <v>402.20951567600054</v>
      </c>
      <c r="D138" s="42">
        <v>39.981065176819072</v>
      </c>
      <c r="E138" s="43">
        <v>89.785074836012427</v>
      </c>
      <c r="F138" s="32"/>
      <c r="G138" s="32"/>
      <c r="H138" s="32"/>
      <c r="I138" s="32"/>
      <c r="J138" s="32"/>
      <c r="K138" s="32"/>
      <c r="L138" s="32"/>
      <c r="M138" s="32"/>
      <c r="N138" s="32"/>
      <c r="O138" s="32"/>
      <c r="P138" s="32"/>
      <c r="Q138" s="32"/>
      <c r="R138" s="32"/>
      <c r="S138" s="32"/>
      <c r="T138" s="32"/>
      <c r="U138" s="32"/>
      <c r="V138" s="32"/>
      <c r="W138" s="32"/>
      <c r="X138" s="32"/>
      <c r="Y138" s="32"/>
      <c r="Z138" s="32"/>
      <c r="AA138" s="32"/>
      <c r="AB138" s="32"/>
    </row>
    <row r="139" spans="1:28">
      <c r="A139" s="73"/>
      <c r="B139" s="40" t="s">
        <v>157</v>
      </c>
      <c r="C139" s="41">
        <v>102.76214714900003</v>
      </c>
      <c r="D139" s="42">
        <v>10.214925163987598</v>
      </c>
      <c r="E139" s="43">
        <v>100</v>
      </c>
      <c r="F139" s="32"/>
      <c r="G139" s="32"/>
      <c r="H139" s="32"/>
      <c r="I139" s="32"/>
      <c r="J139" s="32"/>
      <c r="K139" s="68">
        <v>45724</v>
      </c>
      <c r="L139" s="32"/>
      <c r="M139" s="32"/>
      <c r="N139" s="32"/>
      <c r="O139" s="32"/>
      <c r="P139" s="32"/>
      <c r="Q139" s="32"/>
      <c r="R139" s="32"/>
      <c r="S139" s="32"/>
      <c r="T139" s="32"/>
      <c r="U139" s="32"/>
      <c r="V139" s="32"/>
      <c r="W139" s="32"/>
      <c r="X139" s="32"/>
      <c r="Y139" s="32"/>
      <c r="Z139" s="32"/>
      <c r="AA139" s="32"/>
      <c r="AB139" s="32"/>
    </row>
    <row r="140" spans="1:28" ht="16" thickBot="1">
      <c r="A140" s="74"/>
      <c r="B140" s="44" t="s">
        <v>151</v>
      </c>
      <c r="C140" s="45">
        <v>1005.999999993001</v>
      </c>
      <c r="D140" s="46">
        <v>100.00000000000026</v>
      </c>
      <c r="E140" s="47"/>
      <c r="F140" s="32"/>
      <c r="G140" s="32"/>
      <c r="H140" s="32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2"/>
      <c r="V140" s="32"/>
      <c r="W140" s="32"/>
      <c r="X140" s="32"/>
      <c r="Y140" s="32"/>
      <c r="Z140" s="32"/>
      <c r="AA140" s="32"/>
      <c r="AB140" s="32"/>
    </row>
    <row r="141" spans="1:28" ht="17" thickTop="1" thickBot="1">
      <c r="A141" s="32"/>
      <c r="B141" s="32"/>
      <c r="C141" s="32"/>
      <c r="D141" s="32"/>
      <c r="E141" s="32"/>
      <c r="F141" s="32"/>
      <c r="G141" s="32"/>
      <c r="H141" s="32"/>
      <c r="I141" s="32"/>
      <c r="J141" s="32"/>
      <c r="K141" s="32"/>
      <c r="L141" s="32"/>
      <c r="M141" s="32"/>
      <c r="N141" s="32"/>
      <c r="O141" s="32"/>
      <c r="P141" s="69" t="s">
        <v>285</v>
      </c>
      <c r="Q141" s="69" t="s">
        <v>286</v>
      </c>
      <c r="R141" s="32"/>
      <c r="S141" s="32"/>
      <c r="T141" s="32"/>
      <c r="U141" s="32"/>
      <c r="V141" s="32"/>
      <c r="W141" s="32"/>
      <c r="X141" s="32"/>
      <c r="Y141" s="32"/>
      <c r="Z141" s="32"/>
      <c r="AA141" s="32"/>
      <c r="AB141" s="32"/>
    </row>
    <row r="142" spans="1:28" ht="16" thickBot="1">
      <c r="A142" s="75" t="s">
        <v>203</v>
      </c>
      <c r="B142" s="75"/>
      <c r="C142" s="75"/>
      <c r="D142" s="75"/>
      <c r="E142" s="75"/>
      <c r="F142" s="32"/>
      <c r="G142" s="92" t="s">
        <v>292</v>
      </c>
      <c r="H142" s="92"/>
      <c r="I142" s="92"/>
      <c r="J142" s="93" t="s">
        <v>293</v>
      </c>
      <c r="K142" s="93"/>
      <c r="L142" s="93"/>
      <c r="M142" s="32"/>
      <c r="N142" s="94" t="s">
        <v>294</v>
      </c>
      <c r="O142" s="94"/>
      <c r="P142" s="94"/>
      <c r="R142" s="121" t="s">
        <v>295</v>
      </c>
      <c r="S142" s="122"/>
      <c r="T142" s="32"/>
      <c r="U142" s="32"/>
      <c r="V142" s="32"/>
      <c r="W142" s="32"/>
      <c r="X142" s="32"/>
      <c r="Y142" s="32"/>
      <c r="Z142" s="32"/>
      <c r="AA142" s="32"/>
      <c r="AB142" s="32"/>
    </row>
    <row r="143" spans="1:28" ht="29" thickTop="1" thickBot="1">
      <c r="A143" s="76"/>
      <c r="B143" s="77"/>
      <c r="C143" s="33" t="s">
        <v>144</v>
      </c>
      <c r="D143" s="34" t="s">
        <v>145</v>
      </c>
      <c r="E143" s="35" t="s">
        <v>146</v>
      </c>
      <c r="F143" s="32"/>
      <c r="G143" s="32"/>
      <c r="H143" s="68">
        <v>45721</v>
      </c>
      <c r="I143" s="32"/>
      <c r="J143" s="32"/>
      <c r="K143" s="68">
        <v>45728</v>
      </c>
      <c r="L143" s="32"/>
      <c r="M143" s="32"/>
      <c r="N143" s="32"/>
      <c r="O143" s="68">
        <v>45723</v>
      </c>
      <c r="R143" s="123"/>
      <c r="S143" s="124"/>
      <c r="T143" s="32"/>
      <c r="U143" s="32"/>
      <c r="V143" s="32"/>
      <c r="W143" s="32"/>
      <c r="X143" s="32"/>
      <c r="Y143" s="32"/>
      <c r="Z143" s="32"/>
      <c r="AA143" s="32"/>
      <c r="AB143" s="32"/>
    </row>
    <row r="144" spans="1:28" ht="15.5" customHeight="1" thickTop="1">
      <c r="A144" s="64" t="s">
        <v>147</v>
      </c>
      <c r="B144" s="36" t="s">
        <v>204</v>
      </c>
      <c r="C144" s="37">
        <v>144.53238222900004</v>
      </c>
      <c r="D144" s="38">
        <v>14.367036006958843</v>
      </c>
      <c r="E144" s="39">
        <v>14.367036006958818</v>
      </c>
      <c r="F144" s="32"/>
      <c r="G144" s="95">
        <v>0.21749154863006617</v>
      </c>
      <c r="H144" s="96">
        <v>638692</v>
      </c>
      <c r="I144" s="97" t="s">
        <v>204</v>
      </c>
      <c r="J144" s="104" t="s">
        <v>277</v>
      </c>
      <c r="K144" s="105">
        <v>0.221</v>
      </c>
      <c r="L144" s="106">
        <f>ROUND(K144*L$158,0)</f>
        <v>628777</v>
      </c>
      <c r="M144" s="32"/>
      <c r="N144" s="114" t="s">
        <v>277</v>
      </c>
      <c r="O144" s="115">
        <v>0.214</v>
      </c>
      <c r="P144" s="106">
        <f>ROUND(O144*P$158,0)</f>
        <v>568905</v>
      </c>
      <c r="R144" s="125">
        <f>AVERAGE(P144,L144,H144)</f>
        <v>612124.66666666663</v>
      </c>
      <c r="S144" s="126">
        <f t="shared" ref="S144:S154" si="0">R144/R$158</f>
        <v>0.21834055735652472</v>
      </c>
      <c r="T144" s="32"/>
      <c r="U144" s="32"/>
      <c r="V144" s="32"/>
      <c r="W144" s="32"/>
      <c r="X144" s="32"/>
      <c r="Y144" s="32"/>
      <c r="Z144" s="32"/>
      <c r="AA144" s="32"/>
      <c r="AB144" s="32"/>
    </row>
    <row r="145" spans="1:28" ht="15.5" customHeight="1">
      <c r="A145" s="65"/>
      <c r="B145" s="40" t="s">
        <v>205</v>
      </c>
      <c r="C145" s="41">
        <v>141.39552515300002</v>
      </c>
      <c r="D145" s="42">
        <v>14.055221188268799</v>
      </c>
      <c r="E145" s="43">
        <v>28.422257195227594</v>
      </c>
      <c r="F145" s="32"/>
      <c r="G145" s="98">
        <v>0.21277122303403836</v>
      </c>
      <c r="H145" s="99">
        <v>624830</v>
      </c>
      <c r="I145" s="100" t="s">
        <v>205</v>
      </c>
      <c r="J145" s="107" t="s">
        <v>19</v>
      </c>
      <c r="K145" s="108">
        <v>0.214</v>
      </c>
      <c r="L145" s="109">
        <f t="shared" ref="L145:L155" si="1">ROUND(K145*L$158,0)</f>
        <v>608861</v>
      </c>
      <c r="M145" s="32"/>
      <c r="N145" s="116" t="s">
        <v>19</v>
      </c>
      <c r="O145" s="117">
        <v>0.23799999999999999</v>
      </c>
      <c r="P145" s="109">
        <f t="shared" ref="P145:P157" si="2">ROUND(O145*P$158,0)</f>
        <v>632707</v>
      </c>
      <c r="R145" s="125">
        <f t="shared" ref="R145:R154" si="3">AVERAGE(P145,L145,H145)</f>
        <v>622132.66666666663</v>
      </c>
      <c r="S145" s="126">
        <f t="shared" si="0"/>
        <v>0.22191034046937225</v>
      </c>
      <c r="T145" s="32"/>
      <c r="U145" s="32"/>
      <c r="V145" s="32"/>
      <c r="W145" s="32"/>
      <c r="X145" s="32"/>
      <c r="Y145" s="32"/>
      <c r="Z145" s="32"/>
      <c r="AA145" s="32"/>
      <c r="AB145" s="32"/>
    </row>
    <row r="146" spans="1:28" ht="15.5" customHeight="1">
      <c r="A146" s="65"/>
      <c r="B146" s="40" t="s">
        <v>206</v>
      </c>
      <c r="C146" s="41">
        <v>67.222421936000003</v>
      </c>
      <c r="D146" s="42">
        <v>6.6821492978596284</v>
      </c>
      <c r="E146" s="43">
        <v>35.104406493087211</v>
      </c>
      <c r="F146" s="32"/>
      <c r="G146" s="98">
        <v>0.10115593768017785</v>
      </c>
      <c r="H146" s="99">
        <v>297058</v>
      </c>
      <c r="I146" s="100" t="s">
        <v>206</v>
      </c>
      <c r="J146" s="107" t="s">
        <v>278</v>
      </c>
      <c r="K146" s="108">
        <v>0.125</v>
      </c>
      <c r="L146" s="109">
        <f t="shared" si="1"/>
        <v>355643</v>
      </c>
      <c r="M146" s="32"/>
      <c r="N146" s="116" t="s">
        <v>278</v>
      </c>
      <c r="O146" s="117">
        <v>8.7999999999999995E-2</v>
      </c>
      <c r="P146" s="109">
        <f t="shared" si="2"/>
        <v>233942</v>
      </c>
      <c r="R146" s="125">
        <f t="shared" si="3"/>
        <v>295547.66666666669</v>
      </c>
      <c r="S146" s="126">
        <f t="shared" si="0"/>
        <v>0.10541977113390909</v>
      </c>
      <c r="T146" s="32"/>
      <c r="U146" s="32"/>
      <c r="V146" s="32"/>
      <c r="W146" s="32"/>
      <c r="X146" s="32"/>
      <c r="Y146" s="32"/>
      <c r="Z146" s="32"/>
      <c r="AA146" s="32"/>
      <c r="AB146" s="32"/>
    </row>
    <row r="147" spans="1:28" ht="15.5" customHeight="1">
      <c r="A147" s="65"/>
      <c r="B147" s="40" t="s">
        <v>211</v>
      </c>
      <c r="C147" s="41">
        <v>65.034572979000004</v>
      </c>
      <c r="D147" s="42">
        <v>6.4646692822517533</v>
      </c>
      <c r="E147" s="43">
        <v>56.400563373354679</v>
      </c>
      <c r="F147" s="32"/>
      <c r="G147" s="98">
        <v>9.7863674379122759E-2</v>
      </c>
      <c r="H147" s="99">
        <v>287389</v>
      </c>
      <c r="I147" s="100" t="s">
        <v>211</v>
      </c>
      <c r="J147" s="107" t="s">
        <v>20</v>
      </c>
      <c r="K147" s="108">
        <v>7.3999999999999996E-2</v>
      </c>
      <c r="L147" s="109">
        <f t="shared" si="1"/>
        <v>210541</v>
      </c>
      <c r="M147" s="32"/>
      <c r="N147" s="116" t="s">
        <v>20</v>
      </c>
      <c r="O147" s="117">
        <v>8.1000000000000003E-2</v>
      </c>
      <c r="P147" s="109">
        <f t="shared" si="2"/>
        <v>215333</v>
      </c>
      <c r="R147" s="125">
        <f t="shared" si="3"/>
        <v>237754.33333333334</v>
      </c>
      <c r="S147" s="126">
        <f t="shared" si="0"/>
        <v>8.4805296177024342E-2</v>
      </c>
      <c r="T147" s="32"/>
      <c r="U147" s="32"/>
      <c r="V147" s="32"/>
      <c r="W147" s="32"/>
      <c r="X147" s="32"/>
      <c r="Y147" s="32"/>
      <c r="Z147" s="32"/>
      <c r="AA147" s="32"/>
      <c r="AB147" s="32"/>
    </row>
    <row r="148" spans="1:28" ht="15.5" customHeight="1">
      <c r="A148" s="65"/>
      <c r="B148" s="40" t="s">
        <v>207</v>
      </c>
      <c r="C148" s="41">
        <v>44.713156764000011</v>
      </c>
      <c r="D148" s="42">
        <v>4.4446477896929633</v>
      </c>
      <c r="E148" s="43">
        <v>39.549054282780162</v>
      </c>
      <c r="F148" s="32"/>
      <c r="G148" s="98">
        <v>6.7284116948499589E-2</v>
      </c>
      <c r="H148" s="99">
        <v>197589</v>
      </c>
      <c r="I148" s="100" t="s">
        <v>207</v>
      </c>
      <c r="J148" s="107" t="s">
        <v>280</v>
      </c>
      <c r="K148" s="108">
        <v>5.8999999999999997E-2</v>
      </c>
      <c r="L148" s="109">
        <f t="shared" si="1"/>
        <v>167864</v>
      </c>
      <c r="M148" s="32"/>
      <c r="N148" s="116" t="s">
        <v>287</v>
      </c>
      <c r="O148" s="117">
        <v>6.8000000000000005E-2</v>
      </c>
      <c r="P148" s="109">
        <f t="shared" si="2"/>
        <v>180773</v>
      </c>
      <c r="R148" s="125">
        <f t="shared" si="3"/>
        <v>182075.33333333334</v>
      </c>
      <c r="S148" s="126">
        <f t="shared" si="0"/>
        <v>6.4944989028719147E-2</v>
      </c>
      <c r="T148" s="32"/>
      <c r="U148" s="32"/>
      <c r="V148" s="32"/>
      <c r="W148" s="32"/>
      <c r="X148" s="32"/>
      <c r="Y148" s="32"/>
      <c r="Z148" s="32"/>
      <c r="AA148" s="32"/>
      <c r="AB148" s="32"/>
    </row>
    <row r="149" spans="1:28" ht="15.5" customHeight="1">
      <c r="A149" s="65"/>
      <c r="B149" s="40" t="s">
        <v>208</v>
      </c>
      <c r="C149" s="41">
        <v>42.155353788999989</v>
      </c>
      <c r="D149" s="42">
        <v>4.1903930208045113</v>
      </c>
      <c r="E149" s="43">
        <v>43.739447303584669</v>
      </c>
      <c r="F149" s="32"/>
      <c r="G149" s="98">
        <v>6.3435148838073427E-2</v>
      </c>
      <c r="H149" s="99">
        <v>186286</v>
      </c>
      <c r="I149" s="100" t="s">
        <v>208</v>
      </c>
      <c r="J149" s="107" t="s">
        <v>30</v>
      </c>
      <c r="K149" s="108">
        <v>7.8E-2</v>
      </c>
      <c r="L149" s="109">
        <f t="shared" si="1"/>
        <v>221921</v>
      </c>
      <c r="N149" s="116" t="s">
        <v>30</v>
      </c>
      <c r="O149" s="117">
        <v>0.06</v>
      </c>
      <c r="P149" s="109">
        <f t="shared" si="2"/>
        <v>159506</v>
      </c>
      <c r="R149" s="125">
        <f t="shared" si="3"/>
        <v>189237.66666666666</v>
      </c>
      <c r="S149" s="126">
        <f t="shared" si="0"/>
        <v>6.7499742883826888E-2</v>
      </c>
      <c r="T149" s="32"/>
      <c r="U149" s="32"/>
      <c r="V149" s="32"/>
      <c r="W149" s="32"/>
      <c r="X149" s="32"/>
      <c r="Y149" s="32"/>
      <c r="Z149" s="32"/>
      <c r="AA149" s="32"/>
      <c r="AB149" s="32"/>
    </row>
    <row r="150" spans="1:28" ht="15.5" customHeight="1">
      <c r="A150" s="65"/>
      <c r="B150" s="40" t="s">
        <v>209</v>
      </c>
      <c r="C150" s="41">
        <v>40.187501986999997</v>
      </c>
      <c r="D150" s="42">
        <v>3.9947815096699499</v>
      </c>
      <c r="E150" s="43">
        <v>47.734228813254617</v>
      </c>
      <c r="F150" s="32"/>
      <c r="G150" s="98">
        <v>6.0473936068375027E-2</v>
      </c>
      <c r="H150" s="99">
        <v>177590</v>
      </c>
      <c r="I150" s="100" t="s">
        <v>209</v>
      </c>
      <c r="J150" s="107" t="s">
        <v>279</v>
      </c>
      <c r="K150" s="108">
        <v>6.3E-2</v>
      </c>
      <c r="L150" s="109">
        <f t="shared" si="1"/>
        <v>179244</v>
      </c>
      <c r="M150" s="32"/>
      <c r="N150" s="116" t="s">
        <v>31</v>
      </c>
      <c r="O150" s="117">
        <v>6.2E-2</v>
      </c>
      <c r="P150" s="109">
        <f t="shared" si="2"/>
        <v>164823</v>
      </c>
      <c r="R150" s="125">
        <f t="shared" si="3"/>
        <v>173885.66666666666</v>
      </c>
      <c r="S150" s="126">
        <f t="shared" si="0"/>
        <v>6.2023792609203036E-2</v>
      </c>
      <c r="T150" s="32"/>
      <c r="U150" s="32"/>
      <c r="V150" s="32"/>
      <c r="W150" s="32"/>
      <c r="X150" s="32"/>
      <c r="Y150" s="32"/>
      <c r="Z150" s="32"/>
      <c r="AA150" s="32"/>
      <c r="AB150" s="32"/>
    </row>
    <row r="151" spans="1:28" ht="15.5" customHeight="1">
      <c r="A151" s="65"/>
      <c r="B151" s="40" t="s">
        <v>213</v>
      </c>
      <c r="C151" s="41">
        <v>32.208414480999998</v>
      </c>
      <c r="D151" s="42">
        <v>3.2016316581733761</v>
      </c>
      <c r="E151" s="43">
        <v>62.045426377668313</v>
      </c>
      <c r="F151" s="32"/>
      <c r="G151" s="98">
        <v>4.8467048258381176E-2</v>
      </c>
      <c r="H151" s="99">
        <v>142330</v>
      </c>
      <c r="I151" s="100" t="s">
        <v>213</v>
      </c>
      <c r="J151" s="107" t="s">
        <v>38</v>
      </c>
      <c r="K151" s="110">
        <v>0.05</v>
      </c>
      <c r="L151" s="109">
        <f t="shared" si="1"/>
        <v>142257</v>
      </c>
      <c r="M151" s="32"/>
      <c r="N151" s="116" t="s">
        <v>38</v>
      </c>
      <c r="O151" s="117">
        <v>4.1000000000000002E-2</v>
      </c>
      <c r="P151" s="109">
        <f t="shared" si="2"/>
        <v>108996</v>
      </c>
      <c r="R151" s="125">
        <f t="shared" si="3"/>
        <v>131194.33333333334</v>
      </c>
      <c r="S151" s="126">
        <f t="shared" si="0"/>
        <v>4.6796094687712349E-2</v>
      </c>
      <c r="T151" s="32"/>
      <c r="U151" s="32"/>
      <c r="V151" s="32"/>
      <c r="W151" s="32"/>
      <c r="X151" s="32"/>
      <c r="Y151" s="32"/>
      <c r="Z151" s="32"/>
      <c r="AA151" s="32"/>
      <c r="AB151" s="32"/>
    </row>
    <row r="152" spans="1:28" ht="15.5" customHeight="1">
      <c r="A152" s="65"/>
      <c r="B152" s="40" t="s">
        <v>212</v>
      </c>
      <c r="C152" s="41">
        <v>24.578907342000001</v>
      </c>
      <c r="D152" s="42">
        <v>2.4432313461402653</v>
      </c>
      <c r="E152" s="43">
        <v>58.843794719494944</v>
      </c>
      <c r="F152" s="32"/>
      <c r="G152" s="98">
        <v>3.6986207097705219E-2</v>
      </c>
      <c r="H152" s="99">
        <v>108615</v>
      </c>
      <c r="I152" s="100" t="s">
        <v>212</v>
      </c>
      <c r="J152" s="107" t="s">
        <v>281</v>
      </c>
      <c r="K152" s="108">
        <v>3.9E-2</v>
      </c>
      <c r="L152" s="109">
        <f t="shared" si="1"/>
        <v>110961</v>
      </c>
      <c r="M152" s="32"/>
      <c r="N152" s="116" t="s">
        <v>288</v>
      </c>
      <c r="O152" s="117">
        <v>3.7999999999999999E-2</v>
      </c>
      <c r="P152" s="109">
        <f t="shared" si="2"/>
        <v>101020</v>
      </c>
      <c r="R152" s="125">
        <f t="shared" si="3"/>
        <v>106865.33333333333</v>
      </c>
      <c r="S152" s="126">
        <f t="shared" si="0"/>
        <v>3.8118111738824664E-2</v>
      </c>
      <c r="T152" s="32"/>
      <c r="U152" s="32"/>
      <c r="V152" s="32"/>
      <c r="W152" s="32"/>
      <c r="X152" s="32"/>
      <c r="Y152" s="32"/>
      <c r="Z152" s="32"/>
      <c r="AA152" s="32"/>
      <c r="AB152" s="32"/>
    </row>
    <row r="153" spans="1:28" ht="15.5" customHeight="1">
      <c r="A153" s="65"/>
      <c r="B153" s="40" t="s">
        <v>214</v>
      </c>
      <c r="C153" s="41">
        <v>23.813280717999998</v>
      </c>
      <c r="D153" s="42">
        <v>2.3671253198971902</v>
      </c>
      <c r="E153" s="43">
        <v>64.41255169756549</v>
      </c>
      <c r="F153" s="32"/>
      <c r="G153" s="98">
        <v>3.5834096286562998E-2</v>
      </c>
      <c r="H153" s="99">
        <v>105231</v>
      </c>
      <c r="I153" s="100" t="s">
        <v>214</v>
      </c>
      <c r="J153" s="107" t="s">
        <v>282</v>
      </c>
      <c r="K153" s="108">
        <v>2.5000000000000001E-2</v>
      </c>
      <c r="L153" s="109">
        <f t="shared" si="1"/>
        <v>71129</v>
      </c>
      <c r="M153" s="32"/>
      <c r="N153" s="116" t="s">
        <v>282</v>
      </c>
      <c r="O153" s="117">
        <v>4.1000000000000002E-2</v>
      </c>
      <c r="P153" s="109">
        <f t="shared" si="2"/>
        <v>108996</v>
      </c>
      <c r="R153" s="125">
        <f t="shared" si="3"/>
        <v>95118.666666666672</v>
      </c>
      <c r="S153" s="126">
        <f t="shared" si="0"/>
        <v>3.3928158471546906E-2</v>
      </c>
      <c r="T153" s="32"/>
      <c r="U153" s="32"/>
      <c r="V153" s="32"/>
      <c r="W153" s="32"/>
      <c r="X153" s="32"/>
      <c r="Y153" s="32"/>
      <c r="Z153" s="32"/>
      <c r="AA153" s="32"/>
      <c r="AB153" s="32"/>
    </row>
    <row r="154" spans="1:28" ht="15.5" customHeight="1">
      <c r="A154" s="65"/>
      <c r="B154" s="40" t="s">
        <v>210</v>
      </c>
      <c r="C154" s="41">
        <v>22.148752694999999</v>
      </c>
      <c r="D154" s="42">
        <v>2.201665277848325</v>
      </c>
      <c r="E154" s="43">
        <v>49.935894091102938</v>
      </c>
      <c r="F154" s="32"/>
      <c r="G154" s="98">
        <v>3.3329323502241076E-2</v>
      </c>
      <c r="H154" s="99">
        <v>97876</v>
      </c>
      <c r="I154" s="100" t="s">
        <v>210</v>
      </c>
      <c r="J154" s="107" t="s">
        <v>32</v>
      </c>
      <c r="K154" s="110">
        <v>0.02</v>
      </c>
      <c r="L154" s="109">
        <f t="shared" si="1"/>
        <v>56903</v>
      </c>
      <c r="M154" s="32"/>
      <c r="N154" s="116" t="s">
        <v>32</v>
      </c>
      <c r="O154" s="117">
        <v>0.02</v>
      </c>
      <c r="P154" s="109">
        <f t="shared" si="2"/>
        <v>53169</v>
      </c>
      <c r="Q154" s="70"/>
      <c r="R154" s="125">
        <f t="shared" si="3"/>
        <v>69316</v>
      </c>
      <c r="S154" s="126">
        <f t="shared" si="0"/>
        <v>2.4724529001812597E-2</v>
      </c>
      <c r="T154" s="32"/>
      <c r="U154" s="32"/>
      <c r="V154" s="32"/>
      <c r="W154" s="32"/>
      <c r="X154" s="32"/>
      <c r="Y154" s="32"/>
      <c r="Z154" s="32"/>
      <c r="AA154" s="32"/>
      <c r="AB154" s="32"/>
    </row>
    <row r="155" spans="1:28" ht="15.5" customHeight="1">
      <c r="A155" s="65"/>
      <c r="B155" s="40" t="s">
        <v>215</v>
      </c>
      <c r="C155" s="41">
        <v>4.6126454530000007</v>
      </c>
      <c r="D155" s="48">
        <v>0.45851346451611374</v>
      </c>
      <c r="E155" s="43">
        <v>64.871065162081607</v>
      </c>
      <c r="F155" s="32"/>
      <c r="G155" s="98">
        <v>6.9410839798163355E-3</v>
      </c>
      <c r="H155" s="99">
        <v>20383</v>
      </c>
      <c r="I155" s="100" t="s">
        <v>215</v>
      </c>
      <c r="J155" s="107" t="s">
        <v>283</v>
      </c>
      <c r="K155" s="108">
        <v>1.0999999999999999E-2</v>
      </c>
      <c r="L155" s="109">
        <f t="shared" si="1"/>
        <v>31297</v>
      </c>
      <c r="M155" s="32"/>
      <c r="N155" s="116" t="s">
        <v>289</v>
      </c>
      <c r="O155" s="117">
        <v>2.1999999999999999E-2</v>
      </c>
      <c r="P155" s="109">
        <f t="shared" si="2"/>
        <v>58486</v>
      </c>
      <c r="Q155" s="70"/>
      <c r="R155" s="125">
        <f>AVERAGE(P155,L155,H155)</f>
        <v>36722</v>
      </c>
      <c r="S155" s="126">
        <f>R155/R$158</f>
        <v>1.3098478763987566E-2</v>
      </c>
      <c r="T155" s="32"/>
      <c r="U155" s="32"/>
      <c r="V155" s="32"/>
      <c r="W155" s="32"/>
      <c r="X155" s="32"/>
      <c r="Y155" s="32"/>
      <c r="Z155" s="32"/>
      <c r="AA155" s="32"/>
      <c r="AB155" s="32"/>
    </row>
    <row r="156" spans="1:28" ht="15.5" customHeight="1">
      <c r="A156" s="65"/>
      <c r="B156" s="40" t="s">
        <v>216</v>
      </c>
      <c r="C156" s="41">
        <v>3.5507437880000001</v>
      </c>
      <c r="D156" s="48">
        <v>0.35295663896865931</v>
      </c>
      <c r="E156" s="43">
        <v>65.22402180105027</v>
      </c>
      <c r="F156" s="32"/>
      <c r="G156" s="98">
        <v>5.3431400861927826E-3</v>
      </c>
      <c r="H156" s="99"/>
      <c r="I156" s="100"/>
      <c r="J156" s="107"/>
      <c r="K156" s="108"/>
      <c r="L156" s="109"/>
      <c r="M156" s="32"/>
      <c r="N156" s="116"/>
      <c r="O156" s="118"/>
      <c r="P156" s="109"/>
      <c r="Q156" s="70"/>
      <c r="R156" s="127"/>
      <c r="S156" s="128"/>
      <c r="T156" s="32"/>
      <c r="U156" s="32"/>
      <c r="V156" s="32"/>
      <c r="W156" s="32"/>
      <c r="X156" s="32"/>
      <c r="Y156" s="32"/>
      <c r="Z156" s="32"/>
      <c r="AA156" s="32"/>
      <c r="AB156" s="32"/>
    </row>
    <row r="157" spans="1:28" ht="15.5" customHeight="1">
      <c r="A157" s="65"/>
      <c r="B157" s="40" t="s">
        <v>217</v>
      </c>
      <c r="C157" s="41">
        <v>8.3888626339999988</v>
      </c>
      <c r="D157" s="48">
        <v>0.83388296561216546</v>
      </c>
      <c r="E157" s="43">
        <v>66.057904766662432</v>
      </c>
      <c r="F157" s="32"/>
      <c r="G157" s="98">
        <v>1.2623515210748899E-2</v>
      </c>
      <c r="H157" s="99">
        <v>52762</v>
      </c>
      <c r="I157" s="100" t="s">
        <v>217</v>
      </c>
      <c r="J157" s="107" t="s">
        <v>284</v>
      </c>
      <c r="K157" s="108">
        <v>8.0000000000000002E-3</v>
      </c>
      <c r="L157" s="109">
        <v>54058</v>
      </c>
      <c r="M157" s="67">
        <f>H157+H156</f>
        <v>52762</v>
      </c>
      <c r="N157" s="119" t="e">
        <f t="shared" ref="N157" si="4">I157+I156</f>
        <v>#VALUE!</v>
      </c>
      <c r="O157" s="120">
        <v>1.8000000000000002E-2</v>
      </c>
      <c r="P157" s="109">
        <f t="shared" si="2"/>
        <v>47852</v>
      </c>
      <c r="R157" s="125">
        <f>AVERAGE(P157,L157,H157)</f>
        <v>51557.333333333336</v>
      </c>
      <c r="S157" s="128"/>
      <c r="T157" s="32"/>
      <c r="U157" s="32"/>
      <c r="V157" s="32"/>
      <c r="W157" s="32"/>
      <c r="X157" s="32"/>
      <c r="Y157" s="32"/>
      <c r="Z157" s="32"/>
      <c r="AA157" s="32"/>
      <c r="AB157" s="32"/>
    </row>
    <row r="158" spans="1:28" ht="15.5" customHeight="1" thickBot="1">
      <c r="A158" s="65"/>
      <c r="B158" s="40" t="s">
        <v>218</v>
      </c>
      <c r="C158" s="41">
        <v>194.11908548900004</v>
      </c>
      <c r="D158" s="42">
        <v>19.296131758484204</v>
      </c>
      <c r="E158" s="43">
        <v>85.354036525146597</v>
      </c>
      <c r="F158" s="32"/>
      <c r="G158" s="101">
        <v>66.057904766662432</v>
      </c>
      <c r="H158" s="102">
        <v>2936630</v>
      </c>
      <c r="I158" s="103"/>
      <c r="J158" s="111"/>
      <c r="K158" s="112"/>
      <c r="L158" s="113">
        <f>64%*I159</f>
        <v>2845144.96</v>
      </c>
      <c r="M158" s="32"/>
      <c r="N158" s="111"/>
      <c r="O158" s="112">
        <f>SUM(P144:P157)</f>
        <v>2634508</v>
      </c>
      <c r="P158" s="113">
        <f>59.8%*I159</f>
        <v>2658432.3219999997</v>
      </c>
      <c r="Q158" s="32"/>
      <c r="R158" s="129">
        <f>SUM(R144:R157)</f>
        <v>2803531.6666666665</v>
      </c>
      <c r="S158" s="130"/>
      <c r="T158" s="32"/>
      <c r="U158" s="32"/>
      <c r="V158" s="32"/>
      <c r="W158" s="32"/>
      <c r="X158" s="32"/>
      <c r="Y158" s="32"/>
      <c r="Z158" s="32"/>
      <c r="AA158" s="32"/>
      <c r="AB158" s="32"/>
    </row>
    <row r="159" spans="1:28" ht="15.5" customHeight="1">
      <c r="A159" s="65"/>
      <c r="B159" s="40" t="s">
        <v>219</v>
      </c>
      <c r="C159" s="41">
        <v>147.338392556</v>
      </c>
      <c r="D159" s="42">
        <v>14.645963474853426</v>
      </c>
      <c r="E159" s="43">
        <v>100.00000000000001</v>
      </c>
      <c r="F159" s="32"/>
      <c r="G159" s="32"/>
      <c r="H159" s="63"/>
      <c r="I159" s="63">
        <v>4445539</v>
      </c>
      <c r="J159" s="32"/>
      <c r="K159" s="32"/>
      <c r="L159" s="32">
        <f>L158/I159</f>
        <v>0.64</v>
      </c>
      <c r="M159" s="32"/>
      <c r="N159" s="32"/>
      <c r="O159" s="32"/>
      <c r="P159" s="32">
        <f>P158/I159</f>
        <v>0.59799999999999998</v>
      </c>
      <c r="Q159" s="32"/>
      <c r="R159" s="32"/>
      <c r="S159" s="32"/>
      <c r="T159" s="32"/>
      <c r="U159" s="32"/>
      <c r="V159" s="32"/>
      <c r="W159" s="32"/>
      <c r="X159" s="32"/>
      <c r="Y159" s="32"/>
      <c r="Z159" s="32"/>
      <c r="AA159" s="32"/>
      <c r="AB159" s="32"/>
    </row>
    <row r="160" spans="1:28" ht="16" thickBot="1">
      <c r="A160" s="66"/>
      <c r="B160" s="44" t="s">
        <v>151</v>
      </c>
      <c r="C160" s="45">
        <v>1005.9999999930002</v>
      </c>
      <c r="D160" s="46">
        <v>100.00000000000018</v>
      </c>
      <c r="E160" s="47"/>
      <c r="F160" s="32"/>
      <c r="G160" s="32"/>
      <c r="H160" s="32"/>
      <c r="I160" s="32"/>
      <c r="J160" s="32"/>
      <c r="K160" s="32"/>
      <c r="L160" s="32"/>
      <c r="M160" s="32"/>
      <c r="N160" s="32"/>
      <c r="O160" s="32"/>
      <c r="P160" s="32"/>
      <c r="Q160" s="32" t="s">
        <v>290</v>
      </c>
      <c r="R160" s="71">
        <f>R155+R151+R150+R149+R148+R145</f>
        <v>1335247.6666666665</v>
      </c>
      <c r="S160" s="67">
        <f>R145+R148+R149+R150</f>
        <v>1167331.3333333333</v>
      </c>
      <c r="T160" s="32"/>
      <c r="U160" s="32"/>
      <c r="V160" s="32"/>
      <c r="W160" s="32"/>
      <c r="X160" s="32"/>
      <c r="Y160" s="32"/>
      <c r="Z160" s="32"/>
      <c r="AA160" s="32"/>
      <c r="AB160" s="32"/>
    </row>
    <row r="161" spans="1:28" ht="16" thickTop="1">
      <c r="A161" s="32"/>
      <c r="B161" s="32"/>
      <c r="C161" s="32"/>
      <c r="D161" s="32"/>
      <c r="E161" s="32"/>
      <c r="F161" s="32"/>
      <c r="G161" s="32"/>
      <c r="H161" s="32"/>
      <c r="I161" s="32"/>
      <c r="J161" s="32"/>
      <c r="K161" s="32"/>
      <c r="L161" s="32"/>
      <c r="M161" s="32"/>
      <c r="N161" s="32"/>
      <c r="O161" s="32"/>
      <c r="P161" s="32"/>
      <c r="Q161" s="32" t="s">
        <v>291</v>
      </c>
      <c r="R161" s="67">
        <f>R158-R160-R157</f>
        <v>1416726.6666666667</v>
      </c>
      <c r="S161" s="67">
        <f>R144+R146+R147</f>
        <v>1145426.6666666665</v>
      </c>
      <c r="T161" s="32"/>
      <c r="U161" s="32"/>
      <c r="V161" s="32"/>
      <c r="W161" s="32"/>
      <c r="X161" s="32"/>
      <c r="Y161" s="32"/>
      <c r="Z161" s="32"/>
      <c r="AA161" s="32"/>
      <c r="AB161" s="32"/>
    </row>
    <row r="162" spans="1:28" ht="16" thickBot="1">
      <c r="A162" s="75" t="s">
        <v>220</v>
      </c>
      <c r="B162" s="75"/>
      <c r="C162" s="75"/>
      <c r="D162" s="75"/>
      <c r="E162" s="75"/>
      <c r="F162" s="32"/>
      <c r="G162" s="32"/>
      <c r="H162" s="32"/>
      <c r="I162" s="32"/>
      <c r="J162" s="32"/>
      <c r="K162" s="32"/>
      <c r="L162" s="32"/>
      <c r="M162" s="32"/>
      <c r="N162" s="32"/>
      <c r="O162" s="32"/>
      <c r="P162" s="32"/>
      <c r="Q162" s="32"/>
      <c r="R162" s="32"/>
      <c r="S162" s="32"/>
      <c r="T162" s="32"/>
      <c r="U162" s="32"/>
      <c r="V162" s="32"/>
      <c r="W162" s="32"/>
      <c r="X162" s="32"/>
      <c r="Y162" s="32"/>
      <c r="Z162" s="32"/>
      <c r="AA162" s="32"/>
      <c r="AB162" s="32"/>
    </row>
    <row r="163" spans="1:28" ht="29" thickTop="1" thickBot="1">
      <c r="A163" s="76"/>
      <c r="B163" s="77"/>
      <c r="C163" s="33" t="s">
        <v>144</v>
      </c>
      <c r="D163" s="34" t="s">
        <v>145</v>
      </c>
      <c r="E163" s="35" t="s">
        <v>146</v>
      </c>
      <c r="F163" s="32"/>
      <c r="G163" s="32"/>
      <c r="H163" s="32"/>
      <c r="I163" s="32"/>
      <c r="J163" s="32"/>
      <c r="K163" s="32"/>
      <c r="L163" s="32"/>
      <c r="M163" s="32"/>
      <c r="N163" s="32"/>
      <c r="O163" s="32"/>
      <c r="P163" s="32"/>
      <c r="Q163" s="32"/>
      <c r="R163" s="32"/>
      <c r="S163" s="32"/>
      <c r="T163" s="32"/>
      <c r="U163" s="32"/>
      <c r="V163" s="32"/>
      <c r="W163" s="32"/>
      <c r="X163" s="32"/>
      <c r="Y163" s="32"/>
      <c r="Z163" s="32"/>
      <c r="AA163" s="32"/>
      <c r="AB163" s="32"/>
    </row>
    <row r="164" spans="1:28" ht="14.5" customHeight="1" thickTop="1">
      <c r="A164" s="72" t="s">
        <v>147</v>
      </c>
      <c r="B164" s="36" t="s">
        <v>221</v>
      </c>
      <c r="C164" s="37">
        <v>708.80809704899934</v>
      </c>
      <c r="D164" s="38">
        <v>70.458061337369045</v>
      </c>
      <c r="E164" s="39">
        <v>70.458061337368974</v>
      </c>
      <c r="F164" s="32"/>
      <c r="G164" s="32"/>
      <c r="H164" s="32"/>
      <c r="I164" s="32"/>
      <c r="J164" s="32"/>
      <c r="K164" s="32"/>
      <c r="L164" s="32"/>
      <c r="M164" s="32"/>
      <c r="N164" s="32"/>
      <c r="O164" s="32"/>
      <c r="P164" s="32"/>
      <c r="Q164" s="32"/>
      <c r="R164" s="32"/>
      <c r="S164" s="32"/>
      <c r="T164" s="32"/>
      <c r="U164" s="32"/>
      <c r="V164" s="32"/>
      <c r="W164" s="32"/>
      <c r="X164" s="32"/>
      <c r="Y164" s="32"/>
      <c r="Z164" s="32"/>
      <c r="AA164" s="32"/>
      <c r="AB164" s="32"/>
    </row>
    <row r="165" spans="1:28" ht="16.75" customHeight="1">
      <c r="A165" s="73"/>
      <c r="B165" s="40" t="s">
        <v>222</v>
      </c>
      <c r="C165" s="41">
        <v>297.19190294399993</v>
      </c>
      <c r="D165" s="42">
        <v>29.541938662631051</v>
      </c>
      <c r="E165" s="43">
        <v>100</v>
      </c>
      <c r="F165" s="32"/>
      <c r="G165" s="49"/>
      <c r="H165" s="50"/>
      <c r="I165" s="50"/>
      <c r="J165" s="32"/>
      <c r="K165" s="32"/>
      <c r="L165" s="32"/>
      <c r="M165" s="32"/>
      <c r="N165" s="32"/>
      <c r="O165" s="32"/>
      <c r="P165" s="32"/>
      <c r="Q165" s="32"/>
      <c r="R165" s="32"/>
      <c r="S165" s="32"/>
      <c r="T165" s="32"/>
      <c r="U165" s="32"/>
      <c r="V165" s="32"/>
      <c r="W165" s="32"/>
      <c r="X165" s="32"/>
      <c r="Y165" s="32"/>
      <c r="Z165" s="32"/>
      <c r="AA165" s="32"/>
      <c r="AB165" s="32"/>
    </row>
    <row r="166" spans="1:28" ht="16" thickBot="1">
      <c r="A166" s="74"/>
      <c r="B166" s="44" t="s">
        <v>151</v>
      </c>
      <c r="C166" s="45">
        <v>1005.9999999929993</v>
      </c>
      <c r="D166" s="46">
        <v>100.00000000000009</v>
      </c>
      <c r="E166" s="47"/>
      <c r="F166" s="32"/>
      <c r="G166" s="32"/>
      <c r="H166" s="32"/>
      <c r="I166" s="32"/>
      <c r="J166" s="32"/>
      <c r="K166" s="32"/>
      <c r="L166" s="32"/>
      <c r="M166" s="32"/>
      <c r="N166" s="32"/>
      <c r="O166" s="32"/>
      <c r="P166" s="32"/>
      <c r="Q166" s="32"/>
      <c r="R166" s="32"/>
      <c r="S166" s="32"/>
      <c r="T166" s="32"/>
      <c r="U166" s="32"/>
      <c r="V166" s="32"/>
      <c r="W166" s="32"/>
      <c r="X166" s="32"/>
      <c r="Y166" s="32"/>
      <c r="Z166" s="32"/>
      <c r="AA166" s="32"/>
      <c r="AB166" s="32"/>
    </row>
    <row r="167" spans="1:28" ht="16" thickTop="1">
      <c r="A167" s="32"/>
      <c r="B167" s="32"/>
      <c r="C167" s="32"/>
      <c r="D167" s="32"/>
      <c r="E167" s="32"/>
      <c r="F167" s="32"/>
      <c r="G167" s="32"/>
      <c r="H167" s="32"/>
      <c r="I167" s="32"/>
      <c r="J167" s="32"/>
      <c r="K167" s="32"/>
      <c r="L167" s="32"/>
      <c r="M167" s="32"/>
      <c r="N167" s="32"/>
      <c r="O167" s="32"/>
      <c r="P167" s="32"/>
      <c r="Q167" s="32"/>
      <c r="R167" s="32"/>
      <c r="S167" s="32"/>
      <c r="T167" s="32"/>
      <c r="U167" s="32"/>
      <c r="V167" s="32"/>
      <c r="W167" s="32"/>
      <c r="X167" s="32"/>
      <c r="Y167" s="32"/>
      <c r="Z167" s="32"/>
      <c r="AA167" s="32"/>
      <c r="AB167" s="32"/>
    </row>
    <row r="168" spans="1:28" ht="16" thickBot="1">
      <c r="A168" s="75" t="s">
        <v>223</v>
      </c>
      <c r="B168" s="75"/>
      <c r="C168" s="75"/>
      <c r="D168" s="75"/>
      <c r="E168" s="75"/>
      <c r="F168" s="32"/>
      <c r="G168" s="32"/>
      <c r="H168" s="32"/>
      <c r="I168" s="32"/>
      <c r="J168" s="32"/>
      <c r="K168" s="32"/>
      <c r="L168" s="32"/>
      <c r="M168" s="32"/>
      <c r="N168" s="32"/>
      <c r="O168" s="32"/>
      <c r="P168" s="32"/>
      <c r="Q168" s="32"/>
      <c r="R168" s="32"/>
      <c r="S168" s="32"/>
      <c r="T168" s="32"/>
      <c r="U168" s="32"/>
      <c r="V168" s="32"/>
      <c r="W168" s="32"/>
      <c r="X168" s="32"/>
      <c r="Y168" s="32"/>
      <c r="Z168" s="32"/>
      <c r="AA168" s="32"/>
      <c r="AB168" s="32"/>
    </row>
    <row r="169" spans="1:28" ht="28" thickBot="1">
      <c r="A169" s="78"/>
      <c r="B169" s="79"/>
      <c r="C169" s="51" t="s">
        <v>144</v>
      </c>
      <c r="D169" s="52" t="s">
        <v>145</v>
      </c>
      <c r="E169" s="53" t="s">
        <v>146</v>
      </c>
      <c r="F169" s="32"/>
      <c r="G169" s="32"/>
      <c r="H169" s="32"/>
      <c r="I169" s="32"/>
      <c r="J169" s="32"/>
      <c r="K169" s="32"/>
      <c r="L169" s="32"/>
      <c r="M169" s="32"/>
      <c r="N169" s="32"/>
      <c r="O169" s="32"/>
      <c r="P169" s="32"/>
      <c r="Q169" s="32"/>
      <c r="R169" s="32"/>
      <c r="S169" s="32"/>
      <c r="T169" s="32"/>
      <c r="U169" s="32"/>
      <c r="V169" s="32"/>
      <c r="W169" s="32"/>
      <c r="X169" s="32"/>
      <c r="Y169" s="32"/>
      <c r="Z169" s="32"/>
      <c r="AA169" s="32"/>
      <c r="AB169" s="32"/>
    </row>
    <row r="170" spans="1:28" ht="15" customHeight="1" thickTop="1">
      <c r="A170" s="80" t="s">
        <v>147</v>
      </c>
      <c r="B170" s="36" t="s">
        <v>224</v>
      </c>
      <c r="C170" s="37">
        <v>158.68273658799998</v>
      </c>
      <c r="D170" s="38">
        <v>22.387263527130703</v>
      </c>
      <c r="E170" s="54">
        <v>22.387263527130703</v>
      </c>
      <c r="F170" s="32"/>
      <c r="G170" s="32"/>
      <c r="H170" s="32"/>
      <c r="I170" s="32"/>
      <c r="J170" s="32"/>
      <c r="K170" s="32"/>
      <c r="L170" s="32"/>
      <c r="M170" s="32"/>
      <c r="N170" s="32"/>
      <c r="O170" s="32"/>
      <c r="P170" s="32"/>
      <c r="Q170" s="32"/>
      <c r="R170" s="32"/>
      <c r="S170" s="32"/>
      <c r="T170" s="32"/>
      <c r="U170" s="32"/>
      <c r="V170" s="32"/>
      <c r="W170" s="32"/>
      <c r="X170" s="32"/>
      <c r="Y170" s="32"/>
      <c r="Z170" s="32"/>
      <c r="AA170" s="32"/>
      <c r="AB170" s="32"/>
    </row>
    <row r="171" spans="1:28" ht="15" customHeight="1">
      <c r="A171" s="81"/>
      <c r="B171" s="40" t="s">
        <v>225</v>
      </c>
      <c r="C171" s="41">
        <v>124.39445946800006</v>
      </c>
      <c r="D171" s="42">
        <v>17.549807907936561</v>
      </c>
      <c r="E171" s="55">
        <v>39.937071435067267</v>
      </c>
      <c r="F171" s="32"/>
      <c r="G171" s="32"/>
      <c r="H171" s="32"/>
      <c r="I171" s="32"/>
      <c r="J171" s="32"/>
      <c r="K171" s="32"/>
      <c r="L171" s="32"/>
      <c r="M171" s="32"/>
      <c r="N171" s="32"/>
      <c r="O171" s="32"/>
      <c r="P171" s="32"/>
      <c r="Q171" s="32"/>
      <c r="R171" s="32"/>
      <c r="S171" s="32"/>
      <c r="T171" s="32"/>
      <c r="U171" s="32"/>
      <c r="V171" s="32"/>
      <c r="W171" s="32"/>
      <c r="X171" s="32"/>
      <c r="Y171" s="32"/>
      <c r="Z171" s="32"/>
      <c r="AA171" s="32"/>
      <c r="AB171" s="32"/>
    </row>
    <row r="172" spans="1:28" ht="15" customHeight="1">
      <c r="A172" s="81"/>
      <c r="B172" s="40" t="s">
        <v>226</v>
      </c>
      <c r="C172" s="41">
        <v>101.89608417400001</v>
      </c>
      <c r="D172" s="42">
        <v>14.375694154486489</v>
      </c>
      <c r="E172" s="55">
        <v>54.312765589553756</v>
      </c>
      <c r="F172" s="32"/>
      <c r="G172" s="32"/>
      <c r="H172" s="32"/>
      <c r="I172" s="32"/>
      <c r="J172" s="32"/>
      <c r="K172" s="32"/>
      <c r="L172" s="32"/>
      <c r="M172" s="32"/>
      <c r="N172" s="32"/>
      <c r="O172" s="32"/>
      <c r="P172" s="32"/>
      <c r="Q172" s="32"/>
      <c r="R172" s="32"/>
      <c r="S172" s="32"/>
      <c r="T172" s="32"/>
      <c r="U172" s="32"/>
      <c r="V172" s="32"/>
      <c r="W172" s="32"/>
      <c r="X172" s="32"/>
      <c r="Y172" s="32"/>
      <c r="Z172" s="32"/>
      <c r="AA172" s="32"/>
      <c r="AB172" s="32"/>
    </row>
    <row r="173" spans="1:28" ht="15" customHeight="1">
      <c r="A173" s="81"/>
      <c r="B173" s="40" t="s">
        <v>227</v>
      </c>
      <c r="C173" s="41">
        <v>61.949613835000008</v>
      </c>
      <c r="D173" s="42">
        <v>8.7399698300451867</v>
      </c>
      <c r="E173" s="55">
        <v>63.052735419598939</v>
      </c>
      <c r="F173" s="32"/>
      <c r="G173" s="32"/>
      <c r="H173" s="32"/>
      <c r="I173" s="32"/>
      <c r="J173" s="32"/>
      <c r="K173" s="32"/>
      <c r="L173" s="32"/>
      <c r="M173" s="32"/>
      <c r="N173" s="32"/>
      <c r="O173" s="32"/>
      <c r="P173" s="32"/>
      <c r="Q173" s="32"/>
      <c r="R173" s="32"/>
      <c r="S173" s="32"/>
      <c r="T173" s="32"/>
      <c r="U173" s="32"/>
      <c r="V173" s="32"/>
      <c r="W173" s="32"/>
      <c r="X173" s="32"/>
      <c r="Y173" s="32"/>
      <c r="Z173" s="32"/>
      <c r="AA173" s="32"/>
      <c r="AB173" s="32"/>
    </row>
    <row r="174" spans="1:28" ht="15" customHeight="1">
      <c r="A174" s="81"/>
      <c r="B174" s="40" t="s">
        <v>228</v>
      </c>
      <c r="C174" s="41">
        <v>49.214429277000008</v>
      </c>
      <c r="D174" s="42">
        <v>6.943265671187417</v>
      </c>
      <c r="E174" s="55">
        <v>69.996001090786351</v>
      </c>
      <c r="F174" s="32"/>
      <c r="G174" s="32"/>
      <c r="H174" s="32"/>
      <c r="I174" s="32"/>
      <c r="J174" s="32"/>
      <c r="K174" s="32"/>
      <c r="L174" s="32"/>
      <c r="M174" s="32"/>
      <c r="N174" s="32"/>
      <c r="O174" s="32"/>
      <c r="P174" s="32"/>
      <c r="Q174" s="32"/>
      <c r="R174" s="32"/>
      <c r="S174" s="32"/>
      <c r="T174" s="32"/>
      <c r="U174" s="32"/>
      <c r="V174" s="32"/>
      <c r="W174" s="32"/>
      <c r="X174" s="32"/>
      <c r="Y174" s="32"/>
      <c r="Z174" s="32"/>
      <c r="AA174" s="32"/>
      <c r="AB174" s="32"/>
    </row>
    <row r="175" spans="1:28" ht="15" customHeight="1">
      <c r="A175" s="81"/>
      <c r="B175" s="40" t="s">
        <v>229</v>
      </c>
      <c r="C175" s="41">
        <v>43.441465288999993</v>
      </c>
      <c r="D175" s="42">
        <v>6.1288048866626976</v>
      </c>
      <c r="E175" s="55">
        <v>76.124805977449057</v>
      </c>
      <c r="F175" s="32"/>
      <c r="G175" s="32"/>
      <c r="H175" s="32"/>
      <c r="I175" s="32"/>
      <c r="J175" s="32"/>
      <c r="K175" s="32"/>
      <c r="L175" s="32"/>
      <c r="M175" s="32"/>
      <c r="N175" s="32"/>
      <c r="O175" s="32"/>
      <c r="P175" s="32"/>
      <c r="Q175" s="32"/>
      <c r="R175" s="32"/>
      <c r="S175" s="32"/>
      <c r="T175" s="32"/>
      <c r="U175" s="32"/>
      <c r="V175" s="32"/>
      <c r="W175" s="32"/>
      <c r="X175" s="32"/>
      <c r="Y175" s="32"/>
      <c r="Z175" s="32"/>
      <c r="AA175" s="32"/>
      <c r="AB175" s="32"/>
    </row>
    <row r="176" spans="1:28" ht="15" customHeight="1">
      <c r="A176" s="81"/>
      <c r="B176" s="40" t="s">
        <v>230</v>
      </c>
      <c r="C176" s="41">
        <v>39.495416380000002</v>
      </c>
      <c r="D176" s="42">
        <v>5.5720887704912432</v>
      </c>
      <c r="E176" s="55">
        <v>81.696894747940291</v>
      </c>
      <c r="F176" s="32"/>
      <c r="G176" s="32"/>
      <c r="H176" s="32"/>
      <c r="I176" s="32"/>
      <c r="J176" s="32"/>
      <c r="K176" s="32"/>
      <c r="L176" s="32"/>
      <c r="M176" s="32"/>
      <c r="N176" s="32"/>
      <c r="O176" s="32"/>
      <c r="P176" s="32"/>
      <c r="Q176" s="32"/>
      <c r="R176" s="32"/>
      <c r="S176" s="32"/>
      <c r="T176" s="32"/>
      <c r="U176" s="32"/>
      <c r="V176" s="32"/>
      <c r="W176" s="32"/>
      <c r="X176" s="32"/>
      <c r="Y176" s="32"/>
      <c r="Z176" s="32"/>
      <c r="AA176" s="32"/>
      <c r="AB176" s="32"/>
    </row>
    <row r="177" spans="1:28" ht="15" customHeight="1">
      <c r="A177" s="81"/>
      <c r="B177" s="40" t="s">
        <v>231</v>
      </c>
      <c r="C177" s="41">
        <v>35.450556254000006</v>
      </c>
      <c r="D177" s="42">
        <v>5.0014321791176295</v>
      </c>
      <c r="E177" s="55">
        <v>86.698326927057934</v>
      </c>
      <c r="F177" s="32"/>
      <c r="G177" s="32"/>
      <c r="H177" s="32"/>
      <c r="I177" s="32"/>
      <c r="J177" s="32"/>
      <c r="K177" s="32"/>
      <c r="L177" s="32"/>
      <c r="M177" s="32"/>
      <c r="N177" s="32"/>
      <c r="O177" s="32"/>
      <c r="P177" s="32"/>
      <c r="Q177" s="32"/>
      <c r="R177" s="32"/>
      <c r="S177" s="32"/>
      <c r="T177" s="32"/>
      <c r="U177" s="32"/>
      <c r="V177" s="32"/>
      <c r="W177" s="32"/>
      <c r="X177" s="32"/>
      <c r="Y177" s="32"/>
      <c r="Z177" s="32"/>
      <c r="AA177" s="32"/>
      <c r="AB177" s="32"/>
    </row>
    <row r="178" spans="1:28" ht="15" customHeight="1">
      <c r="A178" s="81"/>
      <c r="B178" s="40" t="s">
        <v>232</v>
      </c>
      <c r="C178" s="41">
        <v>27.075843631000001</v>
      </c>
      <c r="D178" s="42">
        <v>3.8199117283966699</v>
      </c>
      <c r="E178" s="55">
        <v>90.51823865545461</v>
      </c>
      <c r="F178" s="32"/>
      <c r="G178" s="32"/>
      <c r="H178" s="32"/>
      <c r="I178" s="32"/>
      <c r="J178" s="32"/>
      <c r="K178" s="32"/>
      <c r="L178" s="32"/>
      <c r="M178" s="32"/>
      <c r="N178" s="32"/>
      <c r="O178" s="32"/>
      <c r="P178" s="32"/>
      <c r="Q178" s="32"/>
      <c r="R178" s="32"/>
      <c r="S178" s="32"/>
      <c r="T178" s="32"/>
      <c r="U178" s="32"/>
      <c r="V178" s="32"/>
      <c r="W178" s="32"/>
      <c r="X178" s="32"/>
      <c r="Y178" s="32"/>
      <c r="Z178" s="32"/>
      <c r="AA178" s="32"/>
      <c r="AB178" s="32"/>
    </row>
    <row r="179" spans="1:28" ht="15" customHeight="1">
      <c r="A179" s="81"/>
      <c r="B179" s="40" t="s">
        <v>233</v>
      </c>
      <c r="C179" s="41">
        <v>21.354662475000001</v>
      </c>
      <c r="D179" s="42">
        <v>3.0127565647043886</v>
      </c>
      <c r="E179" s="55">
        <v>93.530995220158999</v>
      </c>
      <c r="F179" s="32"/>
      <c r="G179" s="32"/>
      <c r="H179" s="32"/>
      <c r="I179" s="32"/>
      <c r="J179" s="32"/>
      <c r="K179" s="32"/>
      <c r="L179" s="32"/>
      <c r="M179" s="32"/>
      <c r="N179" s="32"/>
      <c r="O179" s="32"/>
      <c r="P179" s="32"/>
      <c r="Q179" s="32"/>
      <c r="R179" s="32"/>
      <c r="S179" s="32"/>
      <c r="T179" s="32"/>
      <c r="U179" s="32"/>
      <c r="V179" s="32"/>
      <c r="W179" s="32"/>
      <c r="X179" s="32"/>
      <c r="Y179" s="32"/>
      <c r="Z179" s="32"/>
      <c r="AA179" s="32"/>
      <c r="AB179" s="32"/>
    </row>
    <row r="180" spans="1:28" ht="15" customHeight="1">
      <c r="A180" s="81"/>
      <c r="B180" s="40" t="s">
        <v>234</v>
      </c>
      <c r="C180" s="41">
        <v>14.042881895999995</v>
      </c>
      <c r="D180" s="42">
        <v>1.9811965967185063</v>
      </c>
      <c r="E180" s="55">
        <v>95.512191816877518</v>
      </c>
      <c r="F180" s="32"/>
      <c r="G180" s="32"/>
      <c r="H180" s="32"/>
      <c r="I180" s="32"/>
      <c r="J180" s="32"/>
      <c r="K180" s="32"/>
      <c r="L180" s="32"/>
      <c r="M180" s="32"/>
      <c r="N180" s="32"/>
      <c r="O180" s="32"/>
      <c r="P180" s="32"/>
      <c r="Q180" s="32"/>
      <c r="R180" s="32"/>
      <c r="S180" s="32"/>
      <c r="T180" s="32"/>
      <c r="U180" s="32"/>
      <c r="V180" s="32"/>
      <c r="W180" s="32"/>
      <c r="X180" s="32"/>
      <c r="Y180" s="32"/>
      <c r="Z180" s="32"/>
      <c r="AA180" s="32"/>
      <c r="AB180" s="32"/>
    </row>
    <row r="181" spans="1:28" ht="15" customHeight="1">
      <c r="A181" s="81"/>
      <c r="B181" s="40" t="s">
        <v>235</v>
      </c>
      <c r="C181" s="41">
        <v>31.809947782000002</v>
      </c>
      <c r="D181" s="42">
        <v>4.4878081831225156</v>
      </c>
      <c r="E181" s="55">
        <v>100.00000000000004</v>
      </c>
      <c r="F181" s="32"/>
      <c r="G181" s="32"/>
      <c r="H181" s="32"/>
      <c r="I181" s="32"/>
      <c r="J181" s="32"/>
      <c r="K181" s="32"/>
      <c r="L181" s="32"/>
      <c r="M181" s="32"/>
      <c r="N181" s="32"/>
      <c r="O181" s="32"/>
      <c r="P181" s="32"/>
      <c r="Q181" s="32"/>
      <c r="R181" s="32"/>
      <c r="S181" s="32"/>
      <c r="T181" s="32"/>
      <c r="U181" s="32"/>
      <c r="V181" s="32"/>
      <c r="W181" s="32"/>
      <c r="X181" s="32"/>
      <c r="Y181" s="32"/>
      <c r="Z181" s="32"/>
      <c r="AA181" s="32"/>
      <c r="AB181" s="32"/>
    </row>
    <row r="182" spans="1:28" ht="16" thickBot="1">
      <c r="A182" s="82"/>
      <c r="B182" s="56" t="s">
        <v>151</v>
      </c>
      <c r="C182" s="57">
        <v>708.80809704900025</v>
      </c>
      <c r="D182" s="58">
        <v>100</v>
      </c>
      <c r="E182" s="59"/>
      <c r="F182" s="32"/>
      <c r="G182" s="32"/>
      <c r="H182" s="32"/>
      <c r="I182" s="32"/>
      <c r="J182" s="32"/>
      <c r="K182" s="32"/>
      <c r="L182" s="32"/>
      <c r="M182" s="32"/>
      <c r="N182" s="32"/>
      <c r="O182" s="32"/>
      <c r="P182" s="32"/>
      <c r="Q182" s="32"/>
      <c r="R182" s="32"/>
      <c r="S182" s="32"/>
      <c r="T182" s="32"/>
      <c r="U182" s="32"/>
      <c r="V182" s="32"/>
      <c r="W182" s="32"/>
      <c r="X182" s="32"/>
      <c r="Y182" s="32"/>
      <c r="Z182" s="32"/>
      <c r="AA182" s="32"/>
      <c r="AB182" s="32"/>
    </row>
    <row r="183" spans="1:28">
      <c r="A183" s="32"/>
      <c r="B183" s="32"/>
      <c r="C183" s="32"/>
      <c r="D183" s="32"/>
      <c r="E183" s="32"/>
      <c r="F183" s="32"/>
      <c r="G183" s="32"/>
      <c r="H183" s="32"/>
      <c r="I183" s="32"/>
      <c r="J183" s="32"/>
      <c r="K183" s="32"/>
      <c r="L183" s="32"/>
      <c r="M183" s="32"/>
      <c r="N183" s="32"/>
      <c r="O183" s="32"/>
      <c r="P183" s="32"/>
      <c r="Q183" s="32"/>
      <c r="R183" s="32"/>
      <c r="S183" s="32"/>
      <c r="T183" s="32"/>
      <c r="U183" s="32"/>
      <c r="V183" s="32"/>
      <c r="W183" s="32"/>
      <c r="X183" s="32"/>
      <c r="Y183" s="32"/>
      <c r="Z183" s="32"/>
      <c r="AA183" s="32"/>
      <c r="AB183" s="32"/>
    </row>
    <row r="184" spans="1:28" ht="16" thickBot="1">
      <c r="A184" s="75" t="s">
        <v>236</v>
      </c>
      <c r="B184" s="75"/>
      <c r="C184" s="75"/>
      <c r="D184" s="75"/>
      <c r="E184" s="75"/>
      <c r="F184" s="32"/>
      <c r="G184" s="32"/>
      <c r="H184" s="32"/>
      <c r="I184" s="32"/>
      <c r="J184" s="32"/>
      <c r="K184" s="32"/>
      <c r="L184" s="32"/>
      <c r="M184" s="32"/>
      <c r="N184" s="32"/>
      <c r="O184" s="32"/>
      <c r="P184" s="32"/>
      <c r="Q184" s="32"/>
      <c r="R184" s="32"/>
      <c r="S184" s="32"/>
      <c r="T184" s="32"/>
      <c r="U184" s="32"/>
      <c r="V184" s="32"/>
      <c r="W184" s="32"/>
      <c r="X184" s="32"/>
      <c r="Y184" s="32"/>
      <c r="Z184" s="32"/>
      <c r="AA184" s="32"/>
      <c r="AB184" s="32"/>
    </row>
    <row r="185" spans="1:28" ht="29" thickTop="1" thickBot="1">
      <c r="A185" s="76"/>
      <c r="B185" s="77"/>
      <c r="C185" s="33" t="s">
        <v>144</v>
      </c>
      <c r="D185" s="34" t="s">
        <v>145</v>
      </c>
      <c r="E185" s="35" t="s">
        <v>146</v>
      </c>
      <c r="F185" s="32"/>
      <c r="G185" s="32"/>
      <c r="H185" s="32"/>
      <c r="I185" s="32"/>
      <c r="J185" s="32"/>
      <c r="K185" s="32"/>
      <c r="L185" s="32"/>
      <c r="M185" s="32"/>
      <c r="N185" s="32"/>
      <c r="O185" s="32"/>
      <c r="P185" s="32"/>
      <c r="Q185" s="32"/>
      <c r="R185" s="32"/>
      <c r="S185" s="32"/>
      <c r="T185" s="32"/>
      <c r="U185" s="32"/>
      <c r="V185" s="32"/>
      <c r="W185" s="32"/>
      <c r="X185" s="32"/>
      <c r="Y185" s="32"/>
      <c r="Z185" s="32"/>
      <c r="AA185" s="32"/>
      <c r="AB185" s="32"/>
    </row>
    <row r="186" spans="1:28" ht="16" thickTop="1">
      <c r="A186" s="72" t="s">
        <v>147</v>
      </c>
      <c r="B186" s="36" t="s">
        <v>237</v>
      </c>
      <c r="C186" s="37">
        <v>478.32938083200054</v>
      </c>
      <c r="D186" s="38">
        <v>47.547652170509906</v>
      </c>
      <c r="E186" s="39">
        <v>47.547652170509778</v>
      </c>
      <c r="F186" s="32"/>
      <c r="G186" s="32"/>
      <c r="H186" s="32"/>
      <c r="I186" s="32"/>
      <c r="J186" s="32"/>
      <c r="K186" s="32"/>
      <c r="L186" s="32"/>
      <c r="M186" s="32"/>
      <c r="N186" s="32"/>
      <c r="O186" s="32"/>
      <c r="P186" s="32"/>
      <c r="Q186" s="32"/>
      <c r="R186" s="32"/>
      <c r="S186" s="32"/>
      <c r="T186" s="32"/>
      <c r="U186" s="32"/>
      <c r="V186" s="32"/>
      <c r="W186" s="32"/>
      <c r="X186" s="32"/>
      <c r="Y186" s="32"/>
      <c r="Z186" s="32"/>
      <c r="AA186" s="32"/>
      <c r="AB186" s="32"/>
    </row>
    <row r="187" spans="1:28">
      <c r="A187" s="73"/>
      <c r="B187" s="40" t="s">
        <v>238</v>
      </c>
      <c r="C187" s="41">
        <v>527.67061916100056</v>
      </c>
      <c r="D187" s="42">
        <v>52.452347829490364</v>
      </c>
      <c r="E187" s="43">
        <v>100</v>
      </c>
      <c r="F187" s="32"/>
      <c r="G187" s="32"/>
      <c r="H187" s="32"/>
      <c r="I187" s="32"/>
      <c r="J187" s="32"/>
      <c r="K187" s="32"/>
      <c r="L187" s="32"/>
      <c r="M187" s="32"/>
      <c r="N187" s="32"/>
      <c r="O187" s="32"/>
      <c r="P187" s="32"/>
      <c r="Q187" s="32"/>
      <c r="R187" s="32"/>
      <c r="S187" s="32"/>
      <c r="T187" s="32"/>
      <c r="U187" s="32"/>
      <c r="V187" s="32"/>
      <c r="W187" s="32"/>
      <c r="X187" s="32"/>
      <c r="Y187" s="32"/>
      <c r="Z187" s="32"/>
      <c r="AA187" s="32"/>
      <c r="AB187" s="32"/>
    </row>
    <row r="188" spans="1:28" ht="16" thickBot="1">
      <c r="A188" s="74"/>
      <c r="B188" s="44" t="s">
        <v>151</v>
      </c>
      <c r="C188" s="45">
        <v>1005.9999999930011</v>
      </c>
      <c r="D188" s="46">
        <v>100.00000000000027</v>
      </c>
      <c r="E188" s="47"/>
      <c r="F188" s="32"/>
      <c r="G188" s="32"/>
      <c r="H188" s="32"/>
      <c r="I188" s="32"/>
      <c r="J188" s="32"/>
      <c r="K188" s="32"/>
      <c r="L188" s="32"/>
      <c r="M188" s="32"/>
      <c r="N188" s="32"/>
      <c r="O188" s="32"/>
      <c r="P188" s="32"/>
      <c r="Q188" s="32"/>
      <c r="R188" s="32"/>
      <c r="S188" s="32"/>
      <c r="T188" s="32"/>
      <c r="U188" s="32"/>
      <c r="V188" s="32"/>
      <c r="W188" s="32"/>
      <c r="X188" s="32"/>
      <c r="Y188" s="32"/>
      <c r="Z188" s="32"/>
      <c r="AA188" s="32"/>
      <c r="AB188" s="32"/>
    </row>
    <row r="189" spans="1:28" ht="16" thickTop="1">
      <c r="A189" s="32"/>
      <c r="B189" s="32"/>
      <c r="C189" s="32"/>
      <c r="D189" s="32"/>
      <c r="E189" s="32"/>
      <c r="F189" s="32"/>
      <c r="G189" s="32"/>
      <c r="H189" s="32"/>
      <c r="I189" s="32"/>
      <c r="J189" s="32"/>
      <c r="K189" s="32"/>
      <c r="L189" s="32"/>
      <c r="M189" s="32"/>
      <c r="N189" s="32"/>
      <c r="O189" s="32"/>
      <c r="P189" s="32"/>
      <c r="Q189" s="32"/>
      <c r="R189" s="32"/>
      <c r="S189" s="32"/>
      <c r="T189" s="32"/>
      <c r="U189" s="32"/>
      <c r="V189" s="32"/>
      <c r="W189" s="32"/>
      <c r="X189" s="32"/>
      <c r="Y189" s="32"/>
      <c r="Z189" s="32"/>
      <c r="AA189" s="32"/>
      <c r="AB189" s="32"/>
    </row>
    <row r="190" spans="1:28" ht="16" thickBot="1">
      <c r="A190" s="75" t="s">
        <v>239</v>
      </c>
      <c r="B190" s="75"/>
      <c r="C190" s="75"/>
      <c r="D190" s="75"/>
      <c r="E190" s="75"/>
      <c r="F190" s="32"/>
      <c r="G190" s="32"/>
      <c r="H190" s="32"/>
      <c r="I190" s="32"/>
      <c r="J190" s="32"/>
      <c r="K190" s="32"/>
      <c r="L190" s="32"/>
      <c r="M190" s="32"/>
      <c r="N190" s="32"/>
      <c r="O190" s="32"/>
      <c r="P190" s="32"/>
      <c r="Q190" s="32"/>
      <c r="R190" s="32"/>
      <c r="S190" s="32"/>
      <c r="T190" s="32"/>
      <c r="U190" s="32"/>
      <c r="V190" s="32"/>
      <c r="W190" s="32"/>
      <c r="X190" s="32"/>
      <c r="Y190" s="32"/>
      <c r="Z190" s="32"/>
      <c r="AA190" s="32"/>
      <c r="AB190" s="32"/>
    </row>
    <row r="191" spans="1:28" ht="29" thickTop="1" thickBot="1">
      <c r="A191" s="76"/>
      <c r="B191" s="77"/>
      <c r="C191" s="33" t="s">
        <v>144</v>
      </c>
      <c r="D191" s="34" t="s">
        <v>145</v>
      </c>
      <c r="E191" s="35" t="s">
        <v>146</v>
      </c>
      <c r="F191" s="32"/>
      <c r="G191" s="32"/>
      <c r="H191" s="32"/>
      <c r="I191" s="32"/>
      <c r="J191" s="32"/>
      <c r="K191" s="32"/>
      <c r="L191" s="32"/>
      <c r="M191" s="32"/>
      <c r="N191" s="32"/>
      <c r="O191" s="32"/>
      <c r="P191" s="32"/>
      <c r="Q191" s="32"/>
      <c r="R191" s="32"/>
      <c r="S191" s="32"/>
      <c r="T191" s="32"/>
      <c r="U191" s="32"/>
      <c r="V191" s="32"/>
      <c r="W191" s="32"/>
      <c r="X191" s="32"/>
      <c r="Y191" s="32"/>
      <c r="Z191" s="32"/>
      <c r="AA191" s="32"/>
      <c r="AB191" s="32"/>
    </row>
    <row r="192" spans="1:28" ht="16" thickTop="1">
      <c r="A192" s="72" t="s">
        <v>147</v>
      </c>
      <c r="B192" s="36" t="s">
        <v>240</v>
      </c>
      <c r="C192" s="37">
        <v>161.85853535299998</v>
      </c>
      <c r="D192" s="38">
        <v>16.089317629634841</v>
      </c>
      <c r="E192" s="39">
        <v>16.089317629634813</v>
      </c>
      <c r="F192" s="32"/>
      <c r="G192" s="32"/>
      <c r="H192" s="32"/>
      <c r="I192" s="32"/>
      <c r="J192" s="32"/>
      <c r="K192" s="32"/>
      <c r="L192" s="32"/>
      <c r="M192" s="32"/>
      <c r="N192" s="32"/>
      <c r="O192" s="32"/>
      <c r="P192" s="32"/>
      <c r="Q192" s="32"/>
      <c r="R192" s="32"/>
      <c r="S192" s="32"/>
      <c r="T192" s="32"/>
      <c r="U192" s="32"/>
      <c r="V192" s="32"/>
      <c r="W192" s="32"/>
      <c r="X192" s="32"/>
      <c r="Y192" s="32"/>
      <c r="Z192" s="32"/>
      <c r="AA192" s="32"/>
      <c r="AB192" s="32"/>
    </row>
    <row r="193" spans="1:28">
      <c r="A193" s="73"/>
      <c r="B193" s="40" t="s">
        <v>241</v>
      </c>
      <c r="C193" s="41">
        <v>192.91293623099989</v>
      </c>
      <c r="D193" s="42">
        <v>19.176236205998265</v>
      </c>
      <c r="E193" s="43">
        <v>35.265553835633042</v>
      </c>
      <c r="F193" s="32"/>
      <c r="G193" s="32"/>
      <c r="H193" s="32"/>
      <c r="I193" s="32"/>
      <c r="J193" s="32"/>
      <c r="K193" s="32"/>
      <c r="L193" s="32"/>
      <c r="M193" s="32"/>
      <c r="N193" s="32"/>
      <c r="O193" s="32"/>
      <c r="P193" s="32"/>
      <c r="Q193" s="32"/>
      <c r="R193" s="32"/>
      <c r="S193" s="32"/>
      <c r="T193" s="32"/>
      <c r="U193" s="32"/>
      <c r="V193" s="32"/>
      <c r="W193" s="32"/>
      <c r="X193" s="32"/>
      <c r="Y193" s="32"/>
      <c r="Z193" s="32"/>
      <c r="AA193" s="32"/>
      <c r="AB193" s="32"/>
    </row>
    <row r="194" spans="1:28">
      <c r="A194" s="73"/>
      <c r="B194" s="40" t="s">
        <v>242</v>
      </c>
      <c r="C194" s="41">
        <v>199.99436655599999</v>
      </c>
      <c r="D194" s="42">
        <v>19.880155721410727</v>
      </c>
      <c r="E194" s="43">
        <v>55.145709557043737</v>
      </c>
      <c r="F194" s="32"/>
      <c r="G194" s="32"/>
      <c r="H194" s="32"/>
      <c r="I194" s="32"/>
      <c r="J194" s="32"/>
      <c r="K194" s="32"/>
      <c r="L194" s="32"/>
      <c r="M194" s="32"/>
      <c r="N194" s="32"/>
      <c r="O194" s="32"/>
      <c r="P194" s="32"/>
      <c r="Q194" s="32"/>
      <c r="R194" s="32"/>
      <c r="S194" s="32"/>
      <c r="T194" s="32"/>
      <c r="U194" s="32"/>
      <c r="V194" s="32"/>
      <c r="W194" s="32"/>
      <c r="X194" s="32"/>
      <c r="Y194" s="32"/>
      <c r="Z194" s="32"/>
      <c r="AA194" s="32"/>
      <c r="AB194" s="32"/>
    </row>
    <row r="195" spans="1:28">
      <c r="A195" s="73"/>
      <c r="B195" s="40" t="s">
        <v>243</v>
      </c>
      <c r="C195" s="41">
        <v>159.72937851400013</v>
      </c>
      <c r="D195" s="42">
        <v>15.877671820587658</v>
      </c>
      <c r="E195" s="43">
        <v>71.023381377631381</v>
      </c>
      <c r="F195" s="32"/>
      <c r="G195" s="32"/>
      <c r="H195" s="32"/>
      <c r="I195" s="32"/>
      <c r="J195" s="32"/>
      <c r="K195" s="32"/>
      <c r="L195" s="32"/>
      <c r="M195" s="32"/>
      <c r="N195" s="32"/>
      <c r="O195" s="32"/>
      <c r="P195" s="32"/>
      <c r="Q195" s="32"/>
      <c r="R195" s="32"/>
      <c r="S195" s="32"/>
      <c r="T195" s="32"/>
      <c r="U195" s="32"/>
      <c r="V195" s="32"/>
      <c r="W195" s="32"/>
      <c r="X195" s="32"/>
      <c r="Y195" s="32"/>
      <c r="Z195" s="32"/>
      <c r="AA195" s="32"/>
      <c r="AB195" s="32"/>
    </row>
    <row r="196" spans="1:28">
      <c r="A196" s="73"/>
      <c r="B196" s="40" t="s">
        <v>244</v>
      </c>
      <c r="C196" s="41">
        <v>149.22028004300012</v>
      </c>
      <c r="D196" s="42">
        <v>14.83302982545116</v>
      </c>
      <c r="E196" s="43">
        <v>85.856411203082516</v>
      </c>
      <c r="F196" s="32"/>
      <c r="G196" s="32"/>
      <c r="H196" s="32"/>
      <c r="I196" s="32"/>
      <c r="J196" s="32"/>
      <c r="K196" s="32"/>
      <c r="L196" s="32"/>
      <c r="M196" s="32"/>
      <c r="N196" s="32"/>
      <c r="O196" s="32"/>
      <c r="P196" s="32"/>
      <c r="Q196" s="32"/>
      <c r="R196" s="32"/>
      <c r="S196" s="32"/>
      <c r="T196" s="32"/>
      <c r="U196" s="32"/>
      <c r="V196" s="32"/>
      <c r="W196" s="32"/>
      <c r="X196" s="32"/>
      <c r="Y196" s="32"/>
      <c r="Z196" s="32"/>
      <c r="AA196" s="32"/>
      <c r="AB196" s="32"/>
    </row>
    <row r="197" spans="1:28">
      <c r="A197" s="73"/>
      <c r="B197" s="40" t="s">
        <v>245</v>
      </c>
      <c r="C197" s="41">
        <v>142.28450329599997</v>
      </c>
      <c r="D197" s="42">
        <v>14.14358879691752</v>
      </c>
      <c r="E197" s="43">
        <v>100</v>
      </c>
      <c r="F197" s="32"/>
      <c r="G197" s="32"/>
      <c r="H197" s="32"/>
      <c r="I197" s="32"/>
      <c r="J197" s="32"/>
      <c r="K197" s="32"/>
      <c r="L197" s="32"/>
      <c r="M197" s="32"/>
      <c r="N197" s="32"/>
      <c r="O197" s="32"/>
      <c r="P197" s="32"/>
      <c r="Q197" s="32"/>
      <c r="R197" s="32"/>
      <c r="S197" s="32"/>
      <c r="T197" s="32"/>
      <c r="U197" s="32"/>
      <c r="V197" s="32"/>
      <c r="W197" s="32"/>
      <c r="X197" s="32"/>
      <c r="Y197" s="32"/>
      <c r="Z197" s="32"/>
      <c r="AA197" s="32"/>
      <c r="AB197" s="32"/>
    </row>
    <row r="198" spans="1:28" ht="16" thickBot="1">
      <c r="A198" s="74"/>
      <c r="B198" s="44" t="s">
        <v>151</v>
      </c>
      <c r="C198" s="45">
        <v>1005.9999999930001</v>
      </c>
      <c r="D198" s="46">
        <v>100.00000000000017</v>
      </c>
      <c r="E198" s="47"/>
      <c r="F198" s="32"/>
      <c r="G198" s="32"/>
      <c r="H198" s="32"/>
      <c r="I198" s="32"/>
      <c r="J198" s="32"/>
      <c r="K198" s="32"/>
      <c r="L198" s="32"/>
      <c r="M198" s="32"/>
      <c r="N198" s="32"/>
      <c r="O198" s="32"/>
      <c r="P198" s="32"/>
      <c r="Q198" s="32"/>
      <c r="R198" s="32"/>
      <c r="S198" s="32"/>
      <c r="T198" s="32"/>
      <c r="U198" s="32"/>
      <c r="V198" s="32"/>
      <c r="W198" s="32"/>
      <c r="X198" s="32"/>
      <c r="Y198" s="32"/>
      <c r="Z198" s="32"/>
      <c r="AA198" s="32"/>
      <c r="AB198" s="32"/>
    </row>
    <row r="199" spans="1:28" ht="16" thickTop="1">
      <c r="A199" s="32"/>
      <c r="B199" s="32"/>
      <c r="C199" s="32"/>
      <c r="D199" s="32"/>
      <c r="E199" s="32"/>
      <c r="F199" s="32"/>
      <c r="G199" s="32"/>
      <c r="H199" s="32"/>
      <c r="I199" s="32"/>
      <c r="J199" s="32"/>
      <c r="K199" s="32"/>
      <c r="L199" s="32"/>
      <c r="M199" s="32"/>
      <c r="N199" s="32"/>
      <c r="O199" s="32"/>
      <c r="P199" s="32"/>
      <c r="Q199" s="32"/>
      <c r="R199" s="32"/>
      <c r="S199" s="32"/>
      <c r="T199" s="32"/>
      <c r="U199" s="32"/>
      <c r="V199" s="32"/>
      <c r="W199" s="32"/>
      <c r="X199" s="32"/>
      <c r="Y199" s="32"/>
      <c r="Z199" s="32"/>
      <c r="AA199" s="32"/>
      <c r="AB199" s="32"/>
    </row>
    <row r="200" spans="1:28" ht="16" thickBot="1">
      <c r="A200" s="75" t="s">
        <v>246</v>
      </c>
      <c r="B200" s="75"/>
      <c r="C200" s="75"/>
      <c r="D200" s="75"/>
      <c r="E200" s="75"/>
      <c r="F200" s="32"/>
      <c r="G200" s="32"/>
      <c r="H200" s="32"/>
      <c r="I200" s="32"/>
      <c r="J200" s="32"/>
      <c r="K200" s="32"/>
      <c r="L200" s="32"/>
      <c r="M200" s="32"/>
      <c r="N200" s="32"/>
      <c r="O200" s="32"/>
      <c r="P200" s="32"/>
      <c r="Q200" s="32"/>
      <c r="R200" s="32"/>
      <c r="S200" s="32"/>
      <c r="T200" s="32"/>
      <c r="U200" s="32"/>
      <c r="V200" s="32"/>
      <c r="W200" s="32"/>
      <c r="X200" s="32"/>
      <c r="Y200" s="32"/>
      <c r="Z200" s="32"/>
      <c r="AA200" s="32"/>
      <c r="AB200" s="32"/>
    </row>
    <row r="201" spans="1:28" ht="29" thickTop="1" thickBot="1">
      <c r="A201" s="76"/>
      <c r="B201" s="77"/>
      <c r="C201" s="33" t="s">
        <v>144</v>
      </c>
      <c r="D201" s="34" t="s">
        <v>145</v>
      </c>
      <c r="E201" s="35" t="s">
        <v>146</v>
      </c>
      <c r="F201" s="32"/>
      <c r="G201" s="32"/>
      <c r="H201" s="32"/>
      <c r="I201" s="32"/>
      <c r="J201" s="32"/>
      <c r="K201" s="32"/>
      <c r="L201" s="32"/>
      <c r="M201" s="32"/>
      <c r="N201" s="32"/>
      <c r="O201" s="32"/>
      <c r="P201" s="32"/>
      <c r="Q201" s="32"/>
      <c r="R201" s="32"/>
      <c r="S201" s="32"/>
      <c r="T201" s="32"/>
      <c r="U201" s="32"/>
      <c r="V201" s="32"/>
      <c r="W201" s="32"/>
      <c r="X201" s="32"/>
      <c r="Y201" s="32"/>
      <c r="Z201" s="32"/>
      <c r="AA201" s="32"/>
      <c r="AB201" s="32"/>
    </row>
    <row r="202" spans="1:28" ht="14.5" customHeight="1" thickTop="1">
      <c r="A202" s="72" t="s">
        <v>147</v>
      </c>
      <c r="B202" s="36" t="s">
        <v>247</v>
      </c>
      <c r="C202" s="37">
        <v>131.41717445400002</v>
      </c>
      <c r="D202" s="38">
        <v>13.063337420965672</v>
      </c>
      <c r="E202" s="39">
        <v>13.063337420965643</v>
      </c>
      <c r="F202" s="32"/>
      <c r="G202" s="32"/>
      <c r="H202" s="32"/>
      <c r="I202" s="32"/>
      <c r="J202" s="32"/>
      <c r="K202" s="32"/>
      <c r="L202" s="32"/>
      <c r="M202" s="32"/>
      <c r="N202" s="32"/>
      <c r="O202" s="32"/>
      <c r="P202" s="32"/>
      <c r="Q202" s="32"/>
      <c r="R202" s="32"/>
      <c r="S202" s="32"/>
      <c r="T202" s="32"/>
      <c r="U202" s="32"/>
      <c r="V202" s="32"/>
      <c r="W202" s="32"/>
      <c r="X202" s="32"/>
      <c r="Y202" s="32"/>
      <c r="Z202" s="32"/>
      <c r="AA202" s="32"/>
      <c r="AB202" s="32"/>
    </row>
    <row r="203" spans="1:28" ht="14.5" customHeight="1">
      <c r="A203" s="73"/>
      <c r="B203" s="40" t="s">
        <v>248</v>
      </c>
      <c r="C203" s="41">
        <v>238.10658269099997</v>
      </c>
      <c r="D203" s="42">
        <v>23.668646390920195</v>
      </c>
      <c r="E203" s="43">
        <v>36.731983811885783</v>
      </c>
      <c r="F203" s="32"/>
      <c r="G203" s="32"/>
      <c r="H203" s="32"/>
      <c r="I203" s="32"/>
      <c r="J203" s="32"/>
      <c r="K203" s="32"/>
      <c r="L203" s="32"/>
      <c r="M203" s="32"/>
      <c r="N203" s="32"/>
      <c r="O203" s="32"/>
      <c r="P203" s="32"/>
      <c r="Q203" s="32"/>
      <c r="R203" s="32"/>
      <c r="S203" s="32"/>
      <c r="T203" s="32"/>
      <c r="U203" s="32"/>
      <c r="V203" s="32"/>
      <c r="W203" s="32"/>
      <c r="X203" s="32"/>
      <c r="Y203" s="32"/>
      <c r="Z203" s="32"/>
      <c r="AA203" s="32"/>
      <c r="AB203" s="32"/>
    </row>
    <row r="204" spans="1:28" ht="14.5" customHeight="1">
      <c r="A204" s="73"/>
      <c r="B204" s="40" t="s">
        <v>249</v>
      </c>
      <c r="C204" s="41">
        <v>392.95048224300052</v>
      </c>
      <c r="D204" s="42">
        <v>39.060684119854415</v>
      </c>
      <c r="E204" s="43">
        <v>75.792667931740112</v>
      </c>
      <c r="F204" s="32"/>
      <c r="G204" s="32"/>
      <c r="H204" s="32"/>
      <c r="I204" s="32"/>
      <c r="J204" s="32"/>
      <c r="K204" s="32"/>
      <c r="L204" s="32"/>
      <c r="M204" s="32"/>
      <c r="N204" s="32"/>
      <c r="O204" s="32"/>
      <c r="P204" s="32"/>
      <c r="Q204" s="32"/>
      <c r="R204" s="32"/>
      <c r="S204" s="32"/>
      <c r="T204" s="32"/>
      <c r="U204" s="32"/>
      <c r="V204" s="32"/>
      <c r="W204" s="32"/>
      <c r="X204" s="32"/>
      <c r="Y204" s="32"/>
      <c r="Z204" s="32"/>
      <c r="AA204" s="32"/>
      <c r="AB204" s="32"/>
    </row>
    <row r="205" spans="1:28" ht="14.5" customHeight="1">
      <c r="A205" s="73"/>
      <c r="B205" s="40" t="s">
        <v>250</v>
      </c>
      <c r="C205" s="41">
        <v>243.52576060500016</v>
      </c>
      <c r="D205" s="42">
        <v>24.207332068259948</v>
      </c>
      <c r="E205" s="43">
        <v>100.00000000000001</v>
      </c>
      <c r="F205" s="32"/>
      <c r="G205" s="32"/>
      <c r="H205" s="32"/>
      <c r="I205" s="32"/>
      <c r="J205" s="32"/>
      <c r="K205" s="32"/>
      <c r="L205" s="32"/>
      <c r="M205" s="32"/>
      <c r="N205" s="32"/>
      <c r="O205" s="32"/>
      <c r="P205" s="32"/>
      <c r="Q205" s="32"/>
      <c r="R205" s="32"/>
      <c r="S205" s="32"/>
      <c r="T205" s="32"/>
      <c r="U205" s="32"/>
      <c r="V205" s="32"/>
      <c r="W205" s="32"/>
      <c r="X205" s="32"/>
      <c r="Y205" s="32"/>
      <c r="Z205" s="32"/>
      <c r="AA205" s="32"/>
      <c r="AB205" s="32"/>
    </row>
    <row r="206" spans="1:28" ht="16" thickBot="1">
      <c r="A206" s="74"/>
      <c r="B206" s="44" t="s">
        <v>151</v>
      </c>
      <c r="C206" s="45">
        <v>1005.9999999930008</v>
      </c>
      <c r="D206" s="46">
        <v>100.00000000000024</v>
      </c>
      <c r="E206" s="47"/>
      <c r="F206" s="32"/>
      <c r="G206" s="32"/>
      <c r="H206" s="32"/>
      <c r="I206" s="32"/>
      <c r="J206" s="32"/>
      <c r="K206" s="32"/>
      <c r="L206" s="32"/>
      <c r="M206" s="32"/>
      <c r="N206" s="32"/>
      <c r="O206" s="32"/>
      <c r="P206" s="32"/>
      <c r="Q206" s="32"/>
      <c r="R206" s="32"/>
      <c r="S206" s="32"/>
      <c r="T206" s="32"/>
      <c r="U206" s="32"/>
      <c r="V206" s="32"/>
      <c r="W206" s="32"/>
      <c r="X206" s="32"/>
      <c r="Y206" s="32"/>
      <c r="Z206" s="32"/>
      <c r="AA206" s="32"/>
      <c r="AB206" s="32"/>
    </row>
    <row r="207" spans="1:28" ht="16" thickTop="1">
      <c r="A207" s="32"/>
      <c r="B207" s="32"/>
      <c r="C207" s="32"/>
      <c r="D207" s="32"/>
      <c r="E207" s="32"/>
      <c r="F207" s="32"/>
      <c r="G207" s="32"/>
      <c r="H207" s="32"/>
      <c r="I207" s="32"/>
      <c r="J207" s="32"/>
      <c r="K207" s="32"/>
      <c r="L207" s="32"/>
      <c r="M207" s="32"/>
      <c r="N207" s="32"/>
      <c r="O207" s="32"/>
      <c r="P207" s="32"/>
      <c r="Q207" s="32"/>
      <c r="R207" s="32"/>
      <c r="S207" s="32"/>
      <c r="T207" s="32"/>
      <c r="U207" s="32"/>
      <c r="V207" s="32"/>
      <c r="W207" s="32"/>
      <c r="X207" s="32"/>
      <c r="Y207" s="32"/>
      <c r="Z207" s="32"/>
      <c r="AA207" s="32"/>
      <c r="AB207" s="32"/>
    </row>
    <row r="208" spans="1:28" ht="16" thickBot="1">
      <c r="A208" s="75" t="s">
        <v>251</v>
      </c>
      <c r="B208" s="75"/>
      <c r="C208" s="75"/>
      <c r="D208" s="75"/>
      <c r="E208" s="75"/>
      <c r="F208" s="32"/>
      <c r="G208" s="32"/>
      <c r="H208" s="32"/>
      <c r="I208" s="32"/>
      <c r="J208" s="32"/>
      <c r="K208" s="32"/>
      <c r="L208" s="32"/>
      <c r="M208" s="32"/>
      <c r="N208" s="32"/>
      <c r="O208" s="32"/>
      <c r="P208" s="32"/>
      <c r="Q208" s="32"/>
      <c r="R208" s="32"/>
      <c r="S208" s="32"/>
      <c r="T208" s="32"/>
      <c r="U208" s="32"/>
      <c r="V208" s="32"/>
      <c r="W208" s="32"/>
      <c r="X208" s="32"/>
      <c r="Y208" s="32"/>
      <c r="Z208" s="32"/>
      <c r="AA208" s="32"/>
      <c r="AB208" s="32"/>
    </row>
    <row r="209" spans="1:28" ht="29" thickTop="1" thickBot="1">
      <c r="A209" s="76"/>
      <c r="B209" s="77"/>
      <c r="C209" s="33" t="s">
        <v>144</v>
      </c>
      <c r="D209" s="34" t="s">
        <v>145</v>
      </c>
      <c r="E209" s="35" t="s">
        <v>146</v>
      </c>
      <c r="F209" s="32"/>
      <c r="G209" s="32"/>
      <c r="H209" s="32"/>
      <c r="I209" s="32"/>
      <c r="J209" s="32"/>
      <c r="K209" s="32"/>
      <c r="L209" s="32"/>
      <c r="M209" s="32"/>
      <c r="N209" s="32"/>
      <c r="O209" s="32"/>
      <c r="P209" s="32"/>
      <c r="Q209" s="32"/>
      <c r="R209" s="32"/>
      <c r="S209" s="32"/>
      <c r="T209" s="32"/>
      <c r="U209" s="32"/>
      <c r="V209" s="32"/>
      <c r="W209" s="32"/>
      <c r="X209" s="32"/>
      <c r="Y209" s="32"/>
      <c r="Z209" s="32"/>
      <c r="AA209" s="32"/>
      <c r="AB209" s="32"/>
    </row>
    <row r="210" spans="1:28" ht="17.5" customHeight="1" thickTop="1">
      <c r="A210" s="72" t="s">
        <v>147</v>
      </c>
      <c r="B210" s="36" t="s">
        <v>252</v>
      </c>
      <c r="C210" s="37">
        <v>891.50918958699913</v>
      </c>
      <c r="D210" s="38">
        <v>88.619203736898996</v>
      </c>
      <c r="E210" s="39">
        <v>88.619203736898939</v>
      </c>
      <c r="F210" s="32"/>
      <c r="G210" s="32"/>
      <c r="H210" s="32"/>
      <c r="I210" s="32"/>
      <c r="J210" s="32"/>
      <c r="K210" s="32"/>
      <c r="L210" s="32"/>
      <c r="M210" s="32"/>
      <c r="N210" s="32"/>
      <c r="O210" s="32"/>
      <c r="P210" s="32"/>
      <c r="Q210" s="32"/>
      <c r="R210" s="32"/>
      <c r="S210" s="32"/>
      <c r="T210" s="32"/>
      <c r="U210" s="32"/>
      <c r="V210" s="32"/>
      <c r="W210" s="32"/>
      <c r="X210" s="32"/>
      <c r="Y210" s="32"/>
      <c r="Z210" s="32"/>
      <c r="AA210" s="32"/>
      <c r="AB210" s="32"/>
    </row>
    <row r="211" spans="1:28" ht="17.5" customHeight="1">
      <c r="A211" s="73"/>
      <c r="B211" s="40" t="s">
        <v>253</v>
      </c>
      <c r="C211" s="41">
        <v>81.796982402999973</v>
      </c>
      <c r="D211" s="42">
        <v>8.1309127637742815</v>
      </c>
      <c r="E211" s="43">
        <v>96.750116500673215</v>
      </c>
      <c r="F211" s="32"/>
      <c r="G211" s="32"/>
      <c r="H211" s="32"/>
      <c r="I211" s="32"/>
      <c r="J211" s="32"/>
      <c r="K211" s="32"/>
      <c r="L211" s="32"/>
      <c r="M211" s="32"/>
      <c r="N211" s="32"/>
      <c r="O211" s="32"/>
      <c r="P211" s="32"/>
      <c r="Q211" s="32"/>
      <c r="R211" s="32"/>
      <c r="S211" s="32"/>
      <c r="T211" s="32"/>
      <c r="U211" s="32"/>
      <c r="V211" s="32"/>
      <c r="W211" s="32"/>
      <c r="X211" s="32"/>
      <c r="Y211" s="32"/>
      <c r="Z211" s="32"/>
      <c r="AA211" s="32"/>
      <c r="AB211" s="32"/>
    </row>
    <row r="212" spans="1:28" ht="17.5" customHeight="1">
      <c r="A212" s="73"/>
      <c r="B212" s="40" t="s">
        <v>254</v>
      </c>
      <c r="C212" s="41">
        <v>32.693828003</v>
      </c>
      <c r="D212" s="42">
        <v>3.2498834993267938</v>
      </c>
      <c r="E212" s="43">
        <v>100.00000000000001</v>
      </c>
      <c r="F212" s="32"/>
      <c r="G212" s="32"/>
      <c r="H212" s="32"/>
      <c r="I212" s="32"/>
      <c r="J212" s="32"/>
      <c r="K212" s="32"/>
      <c r="L212" s="32"/>
      <c r="M212" s="32"/>
      <c r="N212" s="32"/>
      <c r="O212" s="32"/>
      <c r="P212" s="32"/>
      <c r="Q212" s="32"/>
      <c r="R212" s="32"/>
      <c r="S212" s="32"/>
      <c r="T212" s="32"/>
      <c r="U212" s="32"/>
      <c r="V212" s="32"/>
      <c r="W212" s="32"/>
      <c r="X212" s="32"/>
      <c r="Y212" s="32"/>
      <c r="Z212" s="32"/>
      <c r="AA212" s="32"/>
      <c r="AB212" s="32"/>
    </row>
    <row r="213" spans="1:28" ht="16" thickBot="1">
      <c r="A213" s="74"/>
      <c r="B213" s="44" t="s">
        <v>151</v>
      </c>
      <c r="C213" s="45">
        <v>1005.9999999929992</v>
      </c>
      <c r="D213" s="46">
        <v>100.00000000000009</v>
      </c>
      <c r="E213" s="47"/>
      <c r="F213" s="32"/>
      <c r="G213" s="32"/>
      <c r="H213" s="32"/>
      <c r="I213" s="32"/>
      <c r="J213" s="32"/>
      <c r="K213" s="32"/>
      <c r="L213" s="32"/>
      <c r="M213" s="32"/>
      <c r="N213" s="32"/>
      <c r="O213" s="32"/>
      <c r="P213" s="32"/>
      <c r="Q213" s="32"/>
      <c r="R213" s="32"/>
      <c r="S213" s="32"/>
      <c r="T213" s="32"/>
      <c r="U213" s="32"/>
      <c r="V213" s="32"/>
      <c r="W213" s="32"/>
      <c r="X213" s="32"/>
      <c r="Y213" s="32"/>
      <c r="Z213" s="32"/>
      <c r="AA213" s="32"/>
      <c r="AB213" s="32"/>
    </row>
    <row r="214" spans="1:28" ht="16" thickTop="1">
      <c r="A214" s="32"/>
      <c r="B214" s="32"/>
      <c r="C214" s="32"/>
      <c r="D214" s="32"/>
      <c r="E214" s="32"/>
      <c r="F214" s="32"/>
      <c r="G214" s="32"/>
      <c r="H214" s="32"/>
      <c r="I214" s="32"/>
      <c r="J214" s="32"/>
      <c r="K214" s="32"/>
      <c r="L214" s="32"/>
      <c r="M214" s="32"/>
      <c r="N214" s="32"/>
      <c r="O214" s="32"/>
      <c r="P214" s="32"/>
      <c r="Q214" s="32"/>
      <c r="R214" s="32"/>
      <c r="S214" s="32"/>
      <c r="T214" s="32"/>
      <c r="U214" s="32"/>
      <c r="V214" s="32"/>
      <c r="W214" s="32"/>
      <c r="X214" s="32"/>
      <c r="Y214" s="32"/>
      <c r="Z214" s="32"/>
      <c r="AA214" s="32"/>
      <c r="AB214" s="32"/>
    </row>
    <row r="215" spans="1:28" ht="16" thickBot="1">
      <c r="A215" s="75" t="s">
        <v>255</v>
      </c>
      <c r="B215" s="75"/>
      <c r="C215" s="75"/>
      <c r="D215" s="75"/>
      <c r="E215" s="75"/>
      <c r="F215" s="32"/>
      <c r="G215" s="32"/>
      <c r="H215" s="32"/>
      <c r="I215" s="32"/>
      <c r="J215" s="32"/>
      <c r="K215" s="32"/>
      <c r="L215" s="32"/>
      <c r="M215" s="32"/>
      <c r="N215" s="32"/>
      <c r="O215" s="32"/>
      <c r="P215" s="32"/>
      <c r="Q215" s="32"/>
      <c r="R215" s="32"/>
      <c r="S215" s="32"/>
      <c r="T215" s="32"/>
      <c r="U215" s="32"/>
      <c r="V215" s="32"/>
      <c r="W215" s="32"/>
      <c r="X215" s="32"/>
      <c r="Y215" s="32"/>
      <c r="Z215" s="32"/>
      <c r="AA215" s="32"/>
      <c r="AB215" s="32"/>
    </row>
    <row r="216" spans="1:28" ht="29" thickTop="1" thickBot="1">
      <c r="A216" s="76"/>
      <c r="B216" s="77"/>
      <c r="C216" s="33" t="s">
        <v>144</v>
      </c>
      <c r="D216" s="34" t="s">
        <v>145</v>
      </c>
      <c r="E216" s="35" t="s">
        <v>146</v>
      </c>
      <c r="F216" s="32"/>
      <c r="G216" s="32"/>
      <c r="H216" s="32"/>
      <c r="I216" s="32"/>
      <c r="J216" s="32"/>
      <c r="K216" s="32"/>
      <c r="L216" s="32"/>
      <c r="M216" s="32"/>
      <c r="N216" s="32"/>
      <c r="O216" s="32"/>
      <c r="P216" s="32"/>
      <c r="Q216" s="32"/>
      <c r="R216" s="32"/>
      <c r="S216" s="32"/>
      <c r="T216" s="32"/>
      <c r="U216" s="32"/>
      <c r="V216" s="32"/>
      <c r="W216" s="32"/>
      <c r="X216" s="32"/>
      <c r="Y216" s="32"/>
      <c r="Z216" s="32"/>
      <c r="AA216" s="32"/>
      <c r="AB216" s="32"/>
    </row>
    <row r="217" spans="1:28" ht="16" thickTop="1">
      <c r="A217" s="72" t="s">
        <v>147</v>
      </c>
      <c r="B217" s="36" t="s">
        <v>256</v>
      </c>
      <c r="C217" s="37">
        <v>260.84061888699989</v>
      </c>
      <c r="D217" s="38">
        <v>25.928490943222197</v>
      </c>
      <c r="E217" s="39">
        <v>25.928490943222158</v>
      </c>
      <c r="F217" s="32"/>
      <c r="G217" s="32"/>
      <c r="H217" s="32"/>
      <c r="I217" s="32"/>
      <c r="J217" s="32"/>
      <c r="K217" s="32"/>
      <c r="L217" s="32"/>
      <c r="M217" s="32"/>
      <c r="N217" s="32"/>
      <c r="O217" s="32"/>
      <c r="P217" s="32"/>
      <c r="Q217" s="32"/>
      <c r="R217" s="32"/>
      <c r="S217" s="32"/>
      <c r="T217" s="32"/>
      <c r="U217" s="32"/>
      <c r="V217" s="32"/>
      <c r="W217" s="32"/>
      <c r="X217" s="32"/>
      <c r="Y217" s="32"/>
      <c r="Z217" s="32"/>
      <c r="AA217" s="32"/>
      <c r="AB217" s="32"/>
    </row>
    <row r="218" spans="1:28">
      <c r="A218" s="73"/>
      <c r="B218" s="40" t="s">
        <v>257</v>
      </c>
      <c r="C218" s="41">
        <v>196.28519021900001</v>
      </c>
      <c r="D218" s="42">
        <v>19.51145032011592</v>
      </c>
      <c r="E218" s="43">
        <v>45.439941263338049</v>
      </c>
      <c r="F218" s="32"/>
      <c r="G218" s="32"/>
      <c r="H218" s="32"/>
      <c r="I218" s="32"/>
      <c r="J218" s="32"/>
      <c r="K218" s="32"/>
      <c r="L218" s="32"/>
      <c r="M218" s="32"/>
      <c r="N218" s="32"/>
      <c r="O218" s="32"/>
      <c r="P218" s="32"/>
      <c r="Q218" s="32"/>
      <c r="R218" s="32"/>
      <c r="S218" s="32"/>
      <c r="T218" s="32"/>
      <c r="U218" s="32"/>
      <c r="V218" s="32"/>
      <c r="W218" s="32"/>
      <c r="X218" s="32"/>
      <c r="Y218" s="32"/>
      <c r="Z218" s="32"/>
      <c r="AA218" s="32"/>
      <c r="AB218" s="32"/>
    </row>
    <row r="219" spans="1:28">
      <c r="A219" s="73"/>
      <c r="B219" s="40" t="s">
        <v>258</v>
      </c>
      <c r="C219" s="41">
        <v>60.09778915899998</v>
      </c>
      <c r="D219" s="42">
        <v>5.9739353041171226</v>
      </c>
      <c r="E219" s="43">
        <v>51.413876567455162</v>
      </c>
      <c r="F219" s="32"/>
      <c r="G219" s="32"/>
      <c r="H219" s="32"/>
      <c r="I219" s="32"/>
      <c r="J219" s="32"/>
      <c r="K219" s="32"/>
      <c r="L219" s="32"/>
      <c r="M219" s="32"/>
      <c r="N219" s="32"/>
      <c r="O219" s="32"/>
      <c r="P219" s="32"/>
      <c r="Q219" s="32"/>
      <c r="R219" s="32"/>
      <c r="S219" s="32"/>
      <c r="T219" s="32"/>
      <c r="U219" s="32"/>
      <c r="V219" s="32"/>
      <c r="W219" s="32"/>
      <c r="X219" s="32"/>
      <c r="Y219" s="32"/>
      <c r="Z219" s="32"/>
      <c r="AA219" s="32"/>
      <c r="AB219" s="32"/>
    </row>
    <row r="220" spans="1:28" ht="15.5" customHeight="1">
      <c r="A220" s="73"/>
      <c r="B220" s="40" t="s">
        <v>259</v>
      </c>
      <c r="C220" s="41">
        <v>297.21532119599999</v>
      </c>
      <c r="D220" s="42">
        <v>29.544266520682761</v>
      </c>
      <c r="E220" s="43">
        <v>81</v>
      </c>
      <c r="F220" s="32"/>
      <c r="G220" s="32"/>
      <c r="H220" s="32"/>
      <c r="I220" s="32"/>
      <c r="J220" s="32"/>
      <c r="K220" s="32"/>
      <c r="L220" s="32"/>
      <c r="M220" s="32"/>
      <c r="N220" s="32"/>
      <c r="O220" s="32"/>
      <c r="P220" s="32"/>
      <c r="Q220" s="32"/>
      <c r="R220" s="32"/>
      <c r="S220" s="32"/>
      <c r="T220" s="32"/>
      <c r="U220" s="32"/>
      <c r="V220" s="32"/>
      <c r="W220" s="32"/>
      <c r="X220" s="32"/>
      <c r="Y220" s="32"/>
      <c r="Z220" s="32"/>
      <c r="AA220" s="32"/>
      <c r="AB220" s="32"/>
    </row>
    <row r="221" spans="1:28">
      <c r="A221" s="73"/>
      <c r="B221" s="40" t="s">
        <v>260</v>
      </c>
      <c r="C221" s="41">
        <v>191.56108053200001</v>
      </c>
      <c r="D221" s="42">
        <v>19.041856911862151</v>
      </c>
      <c r="E221" s="43">
        <v>100</v>
      </c>
      <c r="F221" s="32"/>
      <c r="G221" s="32"/>
      <c r="H221" s="32"/>
      <c r="I221" s="32"/>
      <c r="J221" s="32"/>
      <c r="K221" s="32"/>
      <c r="L221" s="32"/>
      <c r="M221" s="32"/>
      <c r="N221" s="32"/>
      <c r="O221" s="32"/>
      <c r="P221" s="32"/>
      <c r="Q221" s="32"/>
      <c r="R221" s="32"/>
      <c r="S221" s="32"/>
      <c r="T221" s="32"/>
      <c r="U221" s="32"/>
      <c r="V221" s="32"/>
      <c r="W221" s="32"/>
      <c r="X221" s="32"/>
      <c r="Y221" s="32"/>
      <c r="Z221" s="32"/>
      <c r="AA221" s="32"/>
      <c r="AB221" s="32"/>
    </row>
    <row r="222" spans="1:28" ht="16" thickBot="1">
      <c r="A222" s="74"/>
      <c r="B222" s="44" t="s">
        <v>151</v>
      </c>
      <c r="C222" s="45">
        <v>1005.9999999929998</v>
      </c>
      <c r="D222" s="46">
        <v>100.00000000000014</v>
      </c>
      <c r="E222" s="47"/>
      <c r="F222" s="32"/>
      <c r="G222" s="32"/>
      <c r="H222" s="32"/>
      <c r="I222" s="32"/>
      <c r="J222" s="32"/>
      <c r="K222" s="32"/>
      <c r="L222" s="32"/>
      <c r="M222" s="32"/>
      <c r="N222" s="32"/>
      <c r="O222" s="32"/>
      <c r="P222" s="32"/>
      <c r="Q222" s="32"/>
      <c r="R222" s="32"/>
      <c r="S222" s="32"/>
      <c r="T222" s="32"/>
      <c r="U222" s="32"/>
      <c r="V222" s="32"/>
      <c r="W222" s="32"/>
      <c r="X222" s="32"/>
      <c r="Y222" s="32"/>
      <c r="Z222" s="32"/>
      <c r="AA222" s="32"/>
      <c r="AB222" s="32"/>
    </row>
    <row r="223" spans="1:28" ht="16" thickTop="1">
      <c r="A223" s="60"/>
      <c r="B223" s="60"/>
      <c r="C223" s="61"/>
      <c r="D223" s="62"/>
      <c r="E223" s="60"/>
      <c r="F223" s="32"/>
      <c r="G223" s="32"/>
      <c r="H223" s="32"/>
      <c r="I223" s="32"/>
      <c r="J223" s="32"/>
      <c r="K223" s="32"/>
      <c r="L223" s="32"/>
      <c r="M223" s="32"/>
      <c r="N223" s="32"/>
      <c r="O223" s="32"/>
      <c r="P223" s="32"/>
      <c r="Q223" s="32"/>
      <c r="R223" s="32"/>
      <c r="S223" s="32"/>
      <c r="T223" s="32"/>
      <c r="U223" s="32"/>
      <c r="V223" s="32"/>
      <c r="W223" s="32"/>
      <c r="X223" s="32"/>
      <c r="Y223" s="32"/>
      <c r="Z223" s="32"/>
      <c r="AA223" s="32"/>
      <c r="AB223" s="32"/>
    </row>
    <row r="224" spans="1:28" ht="16" thickBot="1">
      <c r="A224" s="75" t="s">
        <v>261</v>
      </c>
      <c r="B224" s="75"/>
      <c r="C224" s="75"/>
      <c r="D224" s="75"/>
      <c r="E224" s="75"/>
      <c r="F224" s="32"/>
      <c r="G224" s="32"/>
      <c r="H224" s="32"/>
      <c r="I224" s="32"/>
      <c r="J224" s="32"/>
      <c r="K224" s="32"/>
      <c r="L224" s="32"/>
      <c r="M224" s="32"/>
      <c r="N224" s="32"/>
      <c r="O224" s="32"/>
      <c r="P224" s="32"/>
      <c r="Q224" s="32"/>
      <c r="R224" s="32"/>
      <c r="S224" s="32"/>
      <c r="T224" s="32"/>
      <c r="U224" s="32"/>
      <c r="V224" s="32"/>
      <c r="W224" s="32"/>
      <c r="X224" s="32"/>
      <c r="Y224" s="32"/>
      <c r="Z224" s="32"/>
      <c r="AA224" s="32"/>
      <c r="AB224" s="32"/>
    </row>
    <row r="225" spans="1:28" ht="29" thickTop="1" thickBot="1">
      <c r="A225" s="76"/>
      <c r="B225" s="77"/>
      <c r="C225" s="33" t="s">
        <v>144</v>
      </c>
      <c r="D225" s="34" t="s">
        <v>145</v>
      </c>
      <c r="E225" s="35" t="s">
        <v>146</v>
      </c>
      <c r="F225" s="32"/>
      <c r="G225" s="32"/>
      <c r="H225" s="32"/>
      <c r="I225" s="32"/>
      <c r="J225" s="32"/>
      <c r="K225" s="32"/>
      <c r="L225" s="32"/>
      <c r="M225" s="32"/>
      <c r="N225" s="32"/>
      <c r="O225" s="32"/>
      <c r="P225" s="32"/>
      <c r="Q225" s="32"/>
      <c r="R225" s="32"/>
      <c r="S225" s="32"/>
      <c r="T225" s="32"/>
      <c r="U225" s="32"/>
      <c r="V225" s="32"/>
      <c r="W225" s="32"/>
      <c r="X225" s="32"/>
      <c r="Y225" s="32"/>
      <c r="Z225" s="32"/>
      <c r="AA225" s="32"/>
      <c r="AB225" s="32"/>
    </row>
    <row r="226" spans="1:28" ht="16.75" customHeight="1" thickTop="1">
      <c r="A226" s="72" t="s">
        <v>147</v>
      </c>
      <c r="B226" s="36" t="s">
        <v>262</v>
      </c>
      <c r="C226" s="37">
        <v>147.31168610600002</v>
      </c>
      <c r="D226" s="38">
        <v>14.643308758153609</v>
      </c>
      <c r="E226" s="39">
        <v>14.643308758153585</v>
      </c>
      <c r="F226" s="32"/>
      <c r="G226" s="32"/>
      <c r="H226" s="32"/>
      <c r="I226" s="32"/>
      <c r="J226" s="32"/>
      <c r="K226" s="32"/>
      <c r="L226" s="32"/>
      <c r="M226" s="32"/>
      <c r="N226" s="32"/>
      <c r="O226" s="32"/>
      <c r="P226" s="32"/>
      <c r="Q226" s="32"/>
      <c r="R226" s="32"/>
      <c r="S226" s="32"/>
      <c r="T226" s="32"/>
      <c r="U226" s="32"/>
      <c r="V226" s="32"/>
      <c r="W226" s="32"/>
      <c r="X226" s="32"/>
      <c r="Y226" s="32"/>
      <c r="Z226" s="32"/>
      <c r="AA226" s="32"/>
      <c r="AB226" s="32"/>
    </row>
    <row r="227" spans="1:28" ht="16.75" customHeight="1">
      <c r="A227" s="73"/>
      <c r="B227" s="40" t="s">
        <v>263</v>
      </c>
      <c r="C227" s="41">
        <v>150.13578140499993</v>
      </c>
      <c r="D227" s="42">
        <v>14.924033936982591</v>
      </c>
      <c r="E227" s="43">
        <v>29.567342695136151</v>
      </c>
      <c r="F227" s="32"/>
      <c r="G227" s="32"/>
      <c r="H227" s="32"/>
      <c r="I227" s="32"/>
      <c r="J227" s="32"/>
      <c r="K227" s="32"/>
      <c r="L227" s="32"/>
      <c r="M227" s="32"/>
      <c r="N227" s="32"/>
      <c r="O227" s="32"/>
      <c r="P227" s="32"/>
      <c r="Q227" s="32"/>
      <c r="R227" s="32"/>
      <c r="S227" s="32"/>
      <c r="T227" s="32"/>
      <c r="U227" s="32"/>
      <c r="V227" s="32"/>
      <c r="W227" s="32"/>
      <c r="X227" s="32"/>
      <c r="Y227" s="32"/>
      <c r="Z227" s="32"/>
      <c r="AA227" s="32"/>
      <c r="AB227" s="32"/>
    </row>
    <row r="228" spans="1:28" ht="16.75" customHeight="1">
      <c r="A228" s="73"/>
      <c r="B228" s="40" t="s">
        <v>264</v>
      </c>
      <c r="C228" s="41">
        <v>159.98093176500004</v>
      </c>
      <c r="D228" s="42">
        <v>15.902677113927782</v>
      </c>
      <c r="E228" s="43">
        <v>45.470019809063906</v>
      </c>
      <c r="F228" s="32"/>
      <c r="G228" s="32"/>
      <c r="H228" s="32"/>
      <c r="I228" s="32"/>
      <c r="J228" s="32"/>
      <c r="K228" s="32"/>
      <c r="L228" s="32"/>
      <c r="M228" s="32"/>
      <c r="N228" s="32"/>
      <c r="O228" s="32"/>
      <c r="P228" s="32"/>
      <c r="Q228" s="32"/>
      <c r="R228" s="32"/>
      <c r="S228" s="32"/>
      <c r="T228" s="32"/>
      <c r="U228" s="32"/>
      <c r="V228" s="32"/>
      <c r="W228" s="32"/>
      <c r="X228" s="32"/>
      <c r="Y228" s="32"/>
      <c r="Z228" s="32"/>
      <c r="AA228" s="32"/>
      <c r="AB228" s="32"/>
    </row>
    <row r="229" spans="1:28" ht="16.75" customHeight="1">
      <c r="A229" s="73"/>
      <c r="B229" s="40" t="s">
        <v>265</v>
      </c>
      <c r="C229" s="41">
        <v>173.91508367300011</v>
      </c>
      <c r="D229" s="42">
        <v>17.287781677356911</v>
      </c>
      <c r="E229" s="43">
        <v>62.757801486420796</v>
      </c>
      <c r="F229" s="32"/>
      <c r="G229" s="32"/>
      <c r="H229" s="32"/>
      <c r="I229" s="32"/>
      <c r="J229" s="32"/>
      <c r="K229" s="32"/>
      <c r="L229" s="32"/>
      <c r="M229" s="32"/>
      <c r="N229" s="32"/>
      <c r="O229" s="32"/>
      <c r="P229" s="32"/>
      <c r="Q229" s="32"/>
      <c r="R229" s="32"/>
      <c r="S229" s="32"/>
      <c r="T229" s="32"/>
      <c r="U229" s="32"/>
      <c r="V229" s="32"/>
      <c r="W229" s="32"/>
      <c r="X229" s="32"/>
      <c r="Y229" s="32"/>
      <c r="Z229" s="32"/>
      <c r="AA229" s="32"/>
      <c r="AB229" s="32"/>
    </row>
    <row r="230" spans="1:28" ht="16.75" customHeight="1">
      <c r="A230" s="73"/>
      <c r="B230" s="40" t="s">
        <v>266</v>
      </c>
      <c r="C230" s="41">
        <v>235.2487419149999</v>
      </c>
      <c r="D230" s="42">
        <v>23.38456679091821</v>
      </c>
      <c r="E230" s="43">
        <v>86.14236827733896</v>
      </c>
      <c r="F230" s="32"/>
      <c r="G230" s="32"/>
      <c r="H230" s="32"/>
      <c r="I230" s="32"/>
      <c r="J230" s="32"/>
      <c r="K230" s="32"/>
      <c r="L230" s="32"/>
      <c r="M230" s="32"/>
      <c r="N230" s="32"/>
      <c r="O230" s="32"/>
      <c r="P230" s="32"/>
      <c r="Q230" s="32"/>
      <c r="R230" s="32"/>
      <c r="S230" s="32"/>
      <c r="T230" s="32"/>
      <c r="U230" s="32"/>
      <c r="V230" s="32"/>
      <c r="W230" s="32"/>
      <c r="X230" s="32"/>
      <c r="Y230" s="32"/>
      <c r="Z230" s="32"/>
      <c r="AA230" s="32"/>
      <c r="AB230" s="32"/>
    </row>
    <row r="231" spans="1:28" ht="16.75" customHeight="1">
      <c r="A231" s="73"/>
      <c r="B231" s="40" t="s">
        <v>267</v>
      </c>
      <c r="C231" s="41">
        <v>139.40777512899996</v>
      </c>
      <c r="D231" s="42">
        <v>13.857631722661056</v>
      </c>
      <c r="E231" s="43">
        <v>100</v>
      </c>
      <c r="F231" s="32"/>
      <c r="G231" s="32"/>
      <c r="H231" s="32"/>
      <c r="I231" s="32"/>
      <c r="J231" s="32"/>
      <c r="K231" s="32"/>
      <c r="L231" s="32"/>
      <c r="M231" s="32"/>
      <c r="N231" s="32"/>
      <c r="O231" s="32"/>
      <c r="P231" s="32"/>
      <c r="Q231" s="32"/>
      <c r="R231" s="32"/>
      <c r="S231" s="32"/>
      <c r="T231" s="32"/>
      <c r="U231" s="32"/>
      <c r="V231" s="32"/>
      <c r="W231" s="32"/>
      <c r="X231" s="32"/>
      <c r="Y231" s="32"/>
      <c r="Z231" s="32"/>
      <c r="AA231" s="32"/>
      <c r="AB231" s="32"/>
    </row>
    <row r="232" spans="1:28" ht="16" thickBot="1">
      <c r="A232" s="74"/>
      <c r="B232" s="44" t="s">
        <v>151</v>
      </c>
      <c r="C232" s="45">
        <v>1005.9999999929998</v>
      </c>
      <c r="D232" s="46">
        <v>100.00000000000014</v>
      </c>
      <c r="E232" s="47"/>
      <c r="F232" s="32"/>
      <c r="G232" s="32"/>
      <c r="H232" s="32"/>
      <c r="I232" s="32"/>
      <c r="J232" s="32"/>
      <c r="K232" s="32"/>
      <c r="L232" s="32"/>
      <c r="M232" s="32"/>
      <c r="N232" s="32"/>
      <c r="O232" s="32"/>
      <c r="P232" s="32"/>
      <c r="Q232" s="32"/>
      <c r="R232" s="32"/>
      <c r="S232" s="32"/>
      <c r="T232" s="32"/>
      <c r="U232" s="32"/>
      <c r="V232" s="32"/>
      <c r="W232" s="32"/>
      <c r="X232" s="32"/>
      <c r="Y232" s="32"/>
      <c r="Z232" s="32"/>
      <c r="AA232" s="32"/>
      <c r="AB232" s="32"/>
    </row>
    <row r="233" spans="1:28" ht="16" thickTop="1">
      <c r="A233" s="32"/>
      <c r="B233" s="32"/>
      <c r="C233" s="32"/>
      <c r="D233" s="32"/>
      <c r="E233" s="32"/>
      <c r="F233" s="32"/>
      <c r="G233" s="32"/>
      <c r="H233" s="32"/>
      <c r="I233" s="32"/>
      <c r="J233" s="32"/>
      <c r="K233" s="32"/>
      <c r="L233" s="32"/>
      <c r="M233" s="32"/>
      <c r="N233" s="32"/>
      <c r="O233" s="32"/>
      <c r="P233" s="32"/>
      <c r="Q233" s="32"/>
      <c r="R233" s="32"/>
      <c r="S233" s="32"/>
      <c r="T233" s="32"/>
      <c r="U233" s="32"/>
      <c r="V233" s="32"/>
      <c r="W233" s="32"/>
      <c r="X233" s="32"/>
      <c r="Y233" s="32"/>
      <c r="Z233" s="32"/>
      <c r="AA233" s="32"/>
      <c r="AB233" s="32"/>
    </row>
    <row r="234" spans="1:28" ht="16" thickBot="1">
      <c r="A234" s="75" t="s">
        <v>268</v>
      </c>
      <c r="B234" s="75"/>
      <c r="C234" s="75"/>
      <c r="D234" s="75"/>
      <c r="E234" s="75"/>
      <c r="F234" s="32"/>
      <c r="G234" s="32"/>
      <c r="H234" s="32"/>
      <c r="I234" s="32"/>
      <c r="J234" s="32"/>
      <c r="K234" s="32"/>
      <c r="L234" s="32"/>
      <c r="M234" s="32"/>
      <c r="N234" s="32"/>
      <c r="O234" s="32"/>
      <c r="P234" s="32"/>
      <c r="Q234" s="32"/>
      <c r="R234" s="32"/>
      <c r="S234" s="32"/>
      <c r="T234" s="32"/>
      <c r="U234" s="32"/>
      <c r="V234" s="32"/>
      <c r="W234" s="32"/>
      <c r="X234" s="32"/>
      <c r="Y234" s="32"/>
      <c r="Z234" s="32"/>
      <c r="AA234" s="32"/>
      <c r="AB234" s="32"/>
    </row>
    <row r="235" spans="1:28" ht="29" thickTop="1" thickBot="1">
      <c r="A235" s="76"/>
      <c r="B235" s="77"/>
      <c r="C235" s="33" t="s">
        <v>144</v>
      </c>
      <c r="D235" s="34" t="s">
        <v>145</v>
      </c>
      <c r="E235" s="35" t="s">
        <v>146</v>
      </c>
      <c r="F235" s="32"/>
      <c r="G235" s="32"/>
      <c r="H235" s="32"/>
      <c r="I235" s="32"/>
      <c r="J235" s="32"/>
      <c r="K235" s="32"/>
      <c r="L235" s="32"/>
      <c r="M235" s="32"/>
      <c r="N235" s="32"/>
      <c r="O235" s="32"/>
      <c r="P235" s="32"/>
      <c r="Q235" s="32"/>
      <c r="R235" s="32"/>
      <c r="S235" s="32"/>
      <c r="T235" s="32"/>
      <c r="U235" s="32"/>
      <c r="V235" s="32"/>
      <c r="W235" s="32"/>
      <c r="X235" s="32"/>
      <c r="Y235" s="32"/>
      <c r="Z235" s="32"/>
      <c r="AA235" s="32"/>
      <c r="AB235" s="32"/>
    </row>
    <row r="236" spans="1:28" ht="15.5" customHeight="1" thickTop="1">
      <c r="A236" s="72" t="s">
        <v>147</v>
      </c>
      <c r="B236" s="36" t="s">
        <v>269</v>
      </c>
      <c r="C236" s="37">
        <v>131.40740844600001</v>
      </c>
      <c r="D236" s="38">
        <v>13.062366644822523</v>
      </c>
      <c r="E236" s="39">
        <v>13.062366644822502</v>
      </c>
      <c r="F236" s="32"/>
      <c r="G236" s="32"/>
      <c r="H236" s="32"/>
      <c r="I236" s="32"/>
      <c r="J236" s="32"/>
      <c r="K236" s="32"/>
      <c r="L236" s="32"/>
      <c r="M236" s="32"/>
      <c r="N236" s="32"/>
      <c r="O236" s="32"/>
      <c r="P236" s="32"/>
      <c r="Q236" s="32"/>
      <c r="R236" s="32"/>
      <c r="S236" s="32"/>
      <c r="T236" s="32"/>
      <c r="U236" s="32"/>
      <c r="V236" s="32"/>
      <c r="W236" s="32"/>
      <c r="X236" s="32"/>
      <c r="Y236" s="32"/>
      <c r="Z236" s="32"/>
      <c r="AA236" s="32"/>
      <c r="AB236" s="32"/>
    </row>
    <row r="237" spans="1:28" ht="15.5" customHeight="1">
      <c r="A237" s="73"/>
      <c r="B237" s="40" t="s">
        <v>270</v>
      </c>
      <c r="C237" s="41">
        <v>110.42557422899998</v>
      </c>
      <c r="D237" s="42">
        <v>10.976697239539615</v>
      </c>
      <c r="E237" s="43">
        <v>24.039063884362101</v>
      </c>
      <c r="F237" s="32"/>
      <c r="G237" s="32"/>
      <c r="H237" s="32"/>
      <c r="I237" s="32"/>
      <c r="J237" s="32"/>
      <c r="K237" s="32"/>
      <c r="L237" s="32"/>
      <c r="M237" s="32"/>
      <c r="N237" s="32"/>
      <c r="O237" s="32"/>
      <c r="P237" s="32"/>
      <c r="Q237" s="32"/>
      <c r="R237" s="32"/>
      <c r="S237" s="32"/>
      <c r="T237" s="32"/>
      <c r="U237" s="32"/>
      <c r="V237" s="32"/>
      <c r="W237" s="32"/>
      <c r="X237" s="32"/>
      <c r="Y237" s="32"/>
      <c r="Z237" s="32"/>
      <c r="AA237" s="32"/>
      <c r="AB237" s="32"/>
    </row>
    <row r="238" spans="1:28" ht="15.5" customHeight="1">
      <c r="A238" s="73"/>
      <c r="B238" s="40" t="s">
        <v>271</v>
      </c>
      <c r="C238" s="41">
        <v>107.17617939000002</v>
      </c>
      <c r="D238" s="42">
        <v>10.653695764487669</v>
      </c>
      <c r="E238" s="43">
        <v>34.692759648849751</v>
      </c>
      <c r="F238" s="32"/>
      <c r="G238" s="32"/>
      <c r="H238" s="32"/>
      <c r="I238" s="32"/>
      <c r="J238" s="32"/>
      <c r="K238" s="32"/>
      <c r="L238" s="32"/>
      <c r="M238" s="32"/>
      <c r="N238" s="32"/>
      <c r="O238" s="32"/>
      <c r="P238" s="32"/>
      <c r="Q238" s="32"/>
      <c r="R238" s="32"/>
      <c r="S238" s="32"/>
      <c r="T238" s="32"/>
      <c r="U238" s="32"/>
      <c r="V238" s="32"/>
      <c r="W238" s="32"/>
      <c r="X238" s="32"/>
      <c r="Y238" s="32"/>
      <c r="Z238" s="32"/>
      <c r="AA238" s="32"/>
      <c r="AB238" s="32"/>
    </row>
    <row r="239" spans="1:28" ht="15.5" customHeight="1">
      <c r="A239" s="73"/>
      <c r="B239" s="40" t="s">
        <v>272</v>
      </c>
      <c r="C239" s="41">
        <v>129.73526938899997</v>
      </c>
      <c r="D239" s="42">
        <v>12.896150038757744</v>
      </c>
      <c r="E239" s="43">
        <v>47.588909687607476</v>
      </c>
      <c r="F239" s="32"/>
      <c r="G239" s="32"/>
      <c r="H239" s="32"/>
      <c r="I239" s="32"/>
      <c r="J239" s="32"/>
      <c r="K239" s="32"/>
      <c r="L239" s="32"/>
      <c r="M239" s="32"/>
      <c r="N239" s="32"/>
      <c r="O239" s="32"/>
      <c r="P239" s="32"/>
      <c r="Q239" s="32"/>
      <c r="R239" s="32"/>
      <c r="S239" s="32"/>
      <c r="T239" s="32"/>
      <c r="U239" s="32"/>
      <c r="V239" s="32"/>
      <c r="W239" s="32"/>
      <c r="X239" s="32"/>
      <c r="Y239" s="32"/>
      <c r="Z239" s="32"/>
      <c r="AA239" s="32"/>
      <c r="AB239" s="32"/>
    </row>
    <row r="240" spans="1:28" ht="15.5" customHeight="1">
      <c r="A240" s="73"/>
      <c r="B240" s="40" t="s">
        <v>273</v>
      </c>
      <c r="C240" s="41">
        <v>125.82751746299999</v>
      </c>
      <c r="D240" s="42">
        <v>12.507705513307727</v>
      </c>
      <c r="E240" s="43">
        <v>60.096615200915181</v>
      </c>
      <c r="F240" s="32"/>
      <c r="G240" s="32"/>
      <c r="H240" s="32"/>
      <c r="I240" s="32"/>
      <c r="J240" s="32"/>
      <c r="K240" s="32"/>
      <c r="L240" s="32"/>
      <c r="M240" s="32"/>
      <c r="N240" s="32"/>
      <c r="O240" s="32"/>
      <c r="P240" s="32"/>
      <c r="Q240" s="32"/>
      <c r="R240" s="32"/>
      <c r="S240" s="32"/>
      <c r="T240" s="32"/>
      <c r="U240" s="32"/>
      <c r="V240" s="32"/>
      <c r="W240" s="32"/>
      <c r="X240" s="32"/>
      <c r="Y240" s="32"/>
      <c r="Z240" s="32"/>
      <c r="AA240" s="32"/>
      <c r="AB240" s="32"/>
    </row>
    <row r="241" spans="1:28" ht="15.5" customHeight="1">
      <c r="A241" s="73"/>
      <c r="B241" s="40" t="s">
        <v>274</v>
      </c>
      <c r="C241" s="41">
        <v>119.80009092899996</v>
      </c>
      <c r="D241" s="42">
        <v>11.90855774650435</v>
      </c>
      <c r="E241" s="43">
        <v>72.00517294741951</v>
      </c>
      <c r="F241" s="32"/>
      <c r="G241" s="32"/>
      <c r="H241" s="32"/>
      <c r="I241" s="32"/>
      <c r="J241" s="32"/>
      <c r="K241" s="32"/>
      <c r="L241" s="32"/>
      <c r="M241" s="32"/>
      <c r="N241" s="32"/>
      <c r="O241" s="32"/>
      <c r="P241" s="32"/>
      <c r="Q241" s="32"/>
      <c r="R241" s="32"/>
      <c r="S241" s="32"/>
      <c r="T241" s="32"/>
      <c r="U241" s="32"/>
      <c r="V241" s="32"/>
      <c r="W241" s="32"/>
      <c r="X241" s="32"/>
      <c r="Y241" s="32"/>
      <c r="Z241" s="32"/>
      <c r="AA241" s="32"/>
      <c r="AB241" s="32"/>
    </row>
    <row r="242" spans="1:28" ht="15.5" customHeight="1">
      <c r="A242" s="73"/>
      <c r="B242" s="40" t="s">
        <v>275</v>
      </c>
      <c r="C242" s="41">
        <v>143.73188687900009</v>
      </c>
      <c r="D242" s="42">
        <v>14.287463904572608</v>
      </c>
      <c r="E242" s="43">
        <v>86.292636851992086</v>
      </c>
      <c r="F242" s="32"/>
      <c r="G242" s="32"/>
      <c r="H242" s="32"/>
      <c r="I242" s="32"/>
      <c r="J242" s="32"/>
      <c r="K242" s="32"/>
      <c r="L242" s="32"/>
      <c r="M242" s="32"/>
      <c r="N242" s="32"/>
      <c r="O242" s="32"/>
      <c r="P242" s="32"/>
      <c r="Q242" s="32"/>
      <c r="R242" s="32"/>
      <c r="S242" s="32"/>
      <c r="T242" s="32"/>
      <c r="U242" s="32"/>
      <c r="V242" s="32"/>
      <c r="W242" s="32"/>
      <c r="X242" s="32"/>
      <c r="Y242" s="32"/>
      <c r="Z242" s="32"/>
      <c r="AA242" s="32"/>
      <c r="AB242" s="32"/>
    </row>
    <row r="243" spans="1:28" ht="15.5" customHeight="1">
      <c r="A243" s="73"/>
      <c r="B243" s="40" t="s">
        <v>276</v>
      </c>
      <c r="C243" s="41">
        <v>137.89607326799995</v>
      </c>
      <c r="D243" s="42">
        <v>13.707363148007921</v>
      </c>
      <c r="E243" s="43">
        <v>99.999999999999986</v>
      </c>
      <c r="F243" s="32"/>
      <c r="G243" s="32"/>
      <c r="H243" s="32"/>
      <c r="I243" s="32"/>
      <c r="J243" s="32"/>
      <c r="K243" s="32"/>
      <c r="L243" s="32"/>
      <c r="M243" s="32"/>
      <c r="N243" s="32"/>
      <c r="O243" s="32"/>
      <c r="P243" s="32"/>
      <c r="Q243" s="32"/>
      <c r="R243" s="32"/>
      <c r="S243" s="32"/>
      <c r="T243" s="32"/>
      <c r="U243" s="32"/>
      <c r="V243" s="32"/>
      <c r="W243" s="32"/>
      <c r="X243" s="32"/>
      <c r="Y243" s="32"/>
      <c r="Z243" s="32"/>
      <c r="AA243" s="32"/>
      <c r="AB243" s="32"/>
    </row>
    <row r="244" spans="1:28" ht="16" thickBot="1">
      <c r="A244" s="74"/>
      <c r="B244" s="44" t="s">
        <v>151</v>
      </c>
      <c r="C244" s="45">
        <v>1005.9999999929998</v>
      </c>
      <c r="D244" s="46">
        <v>100.00000000000014</v>
      </c>
      <c r="E244" s="47"/>
      <c r="F244" s="32"/>
      <c r="G244" s="32"/>
      <c r="H244" s="32"/>
      <c r="I244" s="32"/>
      <c r="J244" s="32"/>
      <c r="K244" s="32"/>
      <c r="L244" s="32"/>
      <c r="M244" s="32"/>
      <c r="N244" s="32"/>
      <c r="O244" s="32"/>
      <c r="P244" s="32"/>
      <c r="Q244" s="32"/>
      <c r="R244" s="32"/>
      <c r="S244" s="32"/>
      <c r="T244" s="32"/>
      <c r="U244" s="32"/>
      <c r="V244" s="32"/>
      <c r="W244" s="32"/>
      <c r="X244" s="32"/>
      <c r="Y244" s="32"/>
      <c r="Z244" s="32"/>
      <c r="AA244" s="32"/>
      <c r="AB244" s="32"/>
    </row>
    <row r="245" spans="1:28" ht="16" thickTop="1"/>
  </sheetData>
  <sortState xmlns:xlrd2="http://schemas.microsoft.com/office/spreadsheetml/2017/richdata2" ref="A144:AB156">
    <sortCondition descending="1" ref="H144:H156"/>
  </sortState>
  <mergeCells count="81">
    <mergeCell ref="G142:I142"/>
    <mergeCell ref="J142:L142"/>
    <mergeCell ref="N142:P142"/>
    <mergeCell ref="R142:S142"/>
    <mergeCell ref="A14:A19"/>
    <mergeCell ref="A5:E5"/>
    <mergeCell ref="A6:B6"/>
    <mergeCell ref="A7:A10"/>
    <mergeCell ref="A12:E12"/>
    <mergeCell ref="A13:B13"/>
    <mergeCell ref="A50:A55"/>
    <mergeCell ref="A21:E21"/>
    <mergeCell ref="A22:B22"/>
    <mergeCell ref="A23:A28"/>
    <mergeCell ref="A30:E30"/>
    <mergeCell ref="A31:B31"/>
    <mergeCell ref="A32:A37"/>
    <mergeCell ref="A39:E39"/>
    <mergeCell ref="A40:B40"/>
    <mergeCell ref="A41:A46"/>
    <mergeCell ref="A48:E48"/>
    <mergeCell ref="A49:B49"/>
    <mergeCell ref="A85:A90"/>
    <mergeCell ref="A57:E57"/>
    <mergeCell ref="A58:B58"/>
    <mergeCell ref="A59:A64"/>
    <mergeCell ref="A66:E66"/>
    <mergeCell ref="A67:B67"/>
    <mergeCell ref="A68:A72"/>
    <mergeCell ref="A74:E74"/>
    <mergeCell ref="A75:B75"/>
    <mergeCell ref="A76:A81"/>
    <mergeCell ref="A83:E83"/>
    <mergeCell ref="A84:B84"/>
    <mergeCell ref="A120:A125"/>
    <mergeCell ref="A92:E92"/>
    <mergeCell ref="A93:B93"/>
    <mergeCell ref="A94:A99"/>
    <mergeCell ref="A101:E101"/>
    <mergeCell ref="A102:B102"/>
    <mergeCell ref="A103:A107"/>
    <mergeCell ref="A109:E109"/>
    <mergeCell ref="A110:B110"/>
    <mergeCell ref="A111:A116"/>
    <mergeCell ref="A118:E118"/>
    <mergeCell ref="A119:B119"/>
    <mergeCell ref="A164:A166"/>
    <mergeCell ref="A127:E127"/>
    <mergeCell ref="A128:B128"/>
    <mergeCell ref="A129:A133"/>
    <mergeCell ref="A135:E135"/>
    <mergeCell ref="A136:B136"/>
    <mergeCell ref="A137:A140"/>
    <mergeCell ref="A142:E142"/>
    <mergeCell ref="A143:B143"/>
    <mergeCell ref="A162:E162"/>
    <mergeCell ref="A163:B163"/>
    <mergeCell ref="A202:A206"/>
    <mergeCell ref="A168:E168"/>
    <mergeCell ref="A169:B169"/>
    <mergeCell ref="A170:A182"/>
    <mergeCell ref="A184:E184"/>
    <mergeCell ref="A185:B185"/>
    <mergeCell ref="A186:A188"/>
    <mergeCell ref="A190:E190"/>
    <mergeCell ref="A191:B191"/>
    <mergeCell ref="A192:A198"/>
    <mergeCell ref="A200:E200"/>
    <mergeCell ref="A201:B201"/>
    <mergeCell ref="A236:A244"/>
    <mergeCell ref="A208:E208"/>
    <mergeCell ref="A209:B209"/>
    <mergeCell ref="A210:A213"/>
    <mergeCell ref="A215:E215"/>
    <mergeCell ref="A216:B216"/>
    <mergeCell ref="A217:A222"/>
    <mergeCell ref="A224:E224"/>
    <mergeCell ref="A225:B225"/>
    <mergeCell ref="A226:A232"/>
    <mergeCell ref="A234:E234"/>
    <mergeCell ref="A235:B235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4DDC36-F4DB-4D77-B01C-2C5CEDE818CC}">
  <dimension ref="A1:AB108"/>
  <sheetViews>
    <sheetView topLeftCell="A19" zoomScale="80" zoomScaleNormal="80" workbookViewId="0">
      <selection activeCell="B44" sqref="B44"/>
    </sheetView>
  </sheetViews>
  <sheetFormatPr baseColWidth="10" defaultColWidth="9.1640625" defaultRowHeight="13"/>
  <cols>
    <col min="1" max="1" width="31.33203125" style="12" customWidth="1"/>
    <col min="2" max="2" width="35.5" style="12" customWidth="1"/>
    <col min="3" max="11" width="17.83203125" style="12" customWidth="1"/>
    <col min="12" max="12" width="11.83203125" style="12" customWidth="1"/>
    <col min="13" max="13" width="18" style="13" customWidth="1"/>
    <col min="14" max="16384" width="9.1640625" style="12"/>
  </cols>
  <sheetData>
    <row r="1" spans="1:28">
      <c r="A1" s="83" t="s">
        <v>106</v>
      </c>
      <c r="B1" s="83"/>
      <c r="C1" s="83"/>
      <c r="D1" s="83"/>
      <c r="E1" s="83"/>
      <c r="F1" s="83"/>
      <c r="G1" s="83"/>
      <c r="H1" s="6"/>
      <c r="I1" s="6"/>
      <c r="J1" s="6"/>
      <c r="K1" s="6"/>
    </row>
    <row r="2" spans="1:28" ht="18" customHeight="1">
      <c r="A2" s="84" t="s">
        <v>138</v>
      </c>
      <c r="B2" s="84"/>
      <c r="C2" s="85" t="s">
        <v>85</v>
      </c>
      <c r="D2" s="85"/>
      <c r="E2" s="85"/>
      <c r="F2" s="85"/>
      <c r="G2" s="85"/>
      <c r="H2" s="18"/>
      <c r="I2" s="18"/>
      <c r="J2" s="18"/>
      <c r="K2" s="18"/>
      <c r="M2" s="87" t="s">
        <v>33</v>
      </c>
    </row>
    <row r="3" spans="1:28" ht="30.75" customHeight="1">
      <c r="A3" s="84"/>
      <c r="B3" s="84"/>
      <c r="C3" s="1" t="s">
        <v>124</v>
      </c>
      <c r="D3" s="1" t="s">
        <v>125</v>
      </c>
      <c r="E3" s="1" t="s">
        <v>126</v>
      </c>
      <c r="F3" s="1" t="s">
        <v>127</v>
      </c>
      <c r="G3" s="1" t="s">
        <v>39</v>
      </c>
      <c r="H3" s="19"/>
      <c r="I3" s="1" t="s">
        <v>86</v>
      </c>
      <c r="J3" s="1" t="s">
        <v>87</v>
      </c>
      <c r="K3" s="1" t="s">
        <v>39</v>
      </c>
      <c r="M3" s="87"/>
    </row>
    <row r="4" spans="1:28" s="16" customFormat="1" ht="16.5" customHeight="1">
      <c r="A4" s="86" t="s">
        <v>0</v>
      </c>
      <c r="B4" s="86"/>
      <c r="C4" s="2">
        <v>45.1</v>
      </c>
      <c r="D4" s="2">
        <v>25.5</v>
      </c>
      <c r="E4" s="2">
        <v>9.8000000000000007</v>
      </c>
      <c r="F4" s="2">
        <v>8.6</v>
      </c>
      <c r="G4" s="2">
        <v>11</v>
      </c>
      <c r="H4" s="20"/>
      <c r="I4" s="2">
        <f>C4+D4</f>
        <v>70.599999999999994</v>
      </c>
      <c r="J4" s="2">
        <f>E4+F4</f>
        <v>18.399999999999999</v>
      </c>
      <c r="K4" s="2">
        <f>G4</f>
        <v>11</v>
      </c>
      <c r="L4" s="14"/>
      <c r="M4" s="15">
        <v>1006</v>
      </c>
    </row>
    <row r="5" spans="1:28" ht="16.5" customHeight="1">
      <c r="A5" s="83" t="s">
        <v>22</v>
      </c>
      <c r="B5" s="3" t="s">
        <v>34</v>
      </c>
      <c r="C5" s="4">
        <v>52.9</v>
      </c>
      <c r="D5" s="4">
        <v>20.100000000000001</v>
      </c>
      <c r="E5" s="4">
        <v>9.6999999999999993</v>
      </c>
      <c r="F5" s="4">
        <v>8.4</v>
      </c>
      <c r="G5" s="4">
        <v>9</v>
      </c>
      <c r="H5" s="21"/>
      <c r="I5" s="4">
        <f>C5+D5</f>
        <v>73</v>
      </c>
      <c r="J5" s="4">
        <f>E5+F5</f>
        <v>18.100000000000001</v>
      </c>
      <c r="K5" s="4">
        <f>G5</f>
        <v>9</v>
      </c>
      <c r="L5" s="5"/>
      <c r="M5" s="17">
        <v>478</v>
      </c>
    </row>
    <row r="6" spans="1:28" ht="16.5" customHeight="1">
      <c r="A6" s="83"/>
      <c r="B6" s="3" t="s">
        <v>35</v>
      </c>
      <c r="C6" s="4">
        <v>38</v>
      </c>
      <c r="D6" s="4">
        <v>30.4</v>
      </c>
      <c r="E6" s="4">
        <v>9.9</v>
      </c>
      <c r="F6" s="4">
        <v>8.9</v>
      </c>
      <c r="G6" s="4">
        <v>12.8</v>
      </c>
      <c r="H6" s="21"/>
      <c r="I6" s="4">
        <f t="shared" ref="I6:I69" si="0">C6+D6</f>
        <v>68.400000000000006</v>
      </c>
      <c r="J6" s="4">
        <f t="shared" ref="J6:J69" si="1">E6+F6</f>
        <v>18.8</v>
      </c>
      <c r="K6" s="4">
        <f t="shared" ref="K6:K69" si="2">G6</f>
        <v>12.8</v>
      </c>
      <c r="L6" s="5"/>
      <c r="M6" s="17">
        <v>528</v>
      </c>
    </row>
    <row r="7" spans="1:28" ht="16.5" customHeight="1">
      <c r="A7" s="83" t="s">
        <v>41</v>
      </c>
      <c r="B7" s="3" t="s">
        <v>46</v>
      </c>
      <c r="C7" s="4">
        <v>50.8</v>
      </c>
      <c r="D7" s="4">
        <v>17.399999999999999</v>
      </c>
      <c r="E7" s="4">
        <v>10.8</v>
      </c>
      <c r="F7" s="4">
        <v>7.9</v>
      </c>
      <c r="G7" s="4">
        <v>13.1</v>
      </c>
      <c r="H7" s="21"/>
      <c r="I7" s="4">
        <f t="shared" si="0"/>
        <v>68.199999999999989</v>
      </c>
      <c r="J7" s="4">
        <f t="shared" si="1"/>
        <v>18.700000000000003</v>
      </c>
      <c r="K7" s="4">
        <f t="shared" si="2"/>
        <v>13.1</v>
      </c>
      <c r="L7" s="5"/>
      <c r="M7" s="17">
        <v>162</v>
      </c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7"/>
      <c r="AA7" s="6"/>
      <c r="AB7" s="6"/>
    </row>
    <row r="8" spans="1:28" ht="16.5" customHeight="1">
      <c r="A8" s="83"/>
      <c r="B8" s="3" t="s">
        <v>47</v>
      </c>
      <c r="C8" s="4">
        <v>41.1</v>
      </c>
      <c r="D8" s="4">
        <v>25.5</v>
      </c>
      <c r="E8" s="4">
        <v>8.8000000000000007</v>
      </c>
      <c r="F8" s="4">
        <v>7.5</v>
      </c>
      <c r="G8" s="4">
        <v>17</v>
      </c>
      <c r="H8" s="21"/>
      <c r="I8" s="4">
        <f t="shared" si="0"/>
        <v>66.599999999999994</v>
      </c>
      <c r="J8" s="4">
        <f t="shared" si="1"/>
        <v>16.3</v>
      </c>
      <c r="K8" s="4">
        <f t="shared" si="2"/>
        <v>17</v>
      </c>
      <c r="L8" s="5"/>
      <c r="M8" s="17">
        <v>193</v>
      </c>
    </row>
    <row r="9" spans="1:28" ht="16.5" customHeight="1">
      <c r="A9" s="83"/>
      <c r="B9" s="3" t="s">
        <v>48</v>
      </c>
      <c r="C9" s="4">
        <v>42.2</v>
      </c>
      <c r="D9" s="4">
        <v>26.7</v>
      </c>
      <c r="E9" s="4">
        <v>9.1</v>
      </c>
      <c r="F9" s="4">
        <v>10</v>
      </c>
      <c r="G9" s="4">
        <v>12</v>
      </c>
      <c r="H9" s="21"/>
      <c r="I9" s="4">
        <f t="shared" si="0"/>
        <v>68.900000000000006</v>
      </c>
      <c r="J9" s="4">
        <f t="shared" si="1"/>
        <v>19.100000000000001</v>
      </c>
      <c r="K9" s="4">
        <f t="shared" si="2"/>
        <v>12</v>
      </c>
      <c r="L9" s="5"/>
      <c r="M9" s="17">
        <v>200</v>
      </c>
    </row>
    <row r="10" spans="1:28" ht="16.5" customHeight="1">
      <c r="A10" s="83"/>
      <c r="B10" s="3" t="s">
        <v>49</v>
      </c>
      <c r="C10" s="4">
        <v>43.6</v>
      </c>
      <c r="D10" s="4">
        <v>30.2</v>
      </c>
      <c r="E10" s="4">
        <v>9.6999999999999993</v>
      </c>
      <c r="F10" s="4">
        <v>5.6</v>
      </c>
      <c r="G10" s="4">
        <v>11</v>
      </c>
      <c r="H10" s="21"/>
      <c r="I10" s="4">
        <f t="shared" si="0"/>
        <v>73.8</v>
      </c>
      <c r="J10" s="4">
        <f t="shared" si="1"/>
        <v>15.299999999999999</v>
      </c>
      <c r="K10" s="4">
        <f t="shared" si="2"/>
        <v>11</v>
      </c>
      <c r="L10" s="5"/>
      <c r="M10" s="17">
        <v>160</v>
      </c>
    </row>
    <row r="11" spans="1:28" ht="16.5" customHeight="1">
      <c r="A11" s="83"/>
      <c r="B11" s="3" t="s">
        <v>50</v>
      </c>
      <c r="C11" s="4">
        <v>43.8</v>
      </c>
      <c r="D11" s="4">
        <v>28.5</v>
      </c>
      <c r="E11" s="4">
        <v>10.9</v>
      </c>
      <c r="F11" s="4">
        <v>11.6</v>
      </c>
      <c r="G11" s="4">
        <v>5.0999999999999996</v>
      </c>
      <c r="H11" s="21"/>
      <c r="I11" s="4">
        <f t="shared" si="0"/>
        <v>72.3</v>
      </c>
      <c r="J11" s="4">
        <f t="shared" si="1"/>
        <v>22.5</v>
      </c>
      <c r="K11" s="4">
        <f t="shared" si="2"/>
        <v>5.0999999999999996</v>
      </c>
      <c r="L11" s="5"/>
      <c r="M11" s="17">
        <v>149</v>
      </c>
      <c r="Q11" s="16"/>
      <c r="T11" s="6"/>
    </row>
    <row r="12" spans="1:28" ht="16.5" customHeight="1">
      <c r="A12" s="83"/>
      <c r="B12" s="3" t="s">
        <v>51</v>
      </c>
      <c r="C12" s="4">
        <v>51</v>
      </c>
      <c r="D12" s="4">
        <v>24.5</v>
      </c>
      <c r="E12" s="4">
        <v>10.199999999999999</v>
      </c>
      <c r="F12" s="4">
        <v>9.4</v>
      </c>
      <c r="G12" s="4">
        <v>5</v>
      </c>
      <c r="H12" s="21"/>
      <c r="I12" s="4">
        <f t="shared" si="0"/>
        <v>75.5</v>
      </c>
      <c r="J12" s="4">
        <f t="shared" si="1"/>
        <v>19.600000000000001</v>
      </c>
      <c r="K12" s="4">
        <f t="shared" si="2"/>
        <v>5</v>
      </c>
      <c r="L12" s="5"/>
      <c r="M12" s="17">
        <v>142</v>
      </c>
    </row>
    <row r="13" spans="1:28" ht="16.5" customHeight="1">
      <c r="A13" s="83" t="s">
        <v>42</v>
      </c>
      <c r="B13" s="3" t="s">
        <v>52</v>
      </c>
      <c r="C13" s="4">
        <v>45.5</v>
      </c>
      <c r="D13" s="4">
        <v>21.8</v>
      </c>
      <c r="E13" s="4">
        <v>9.8000000000000007</v>
      </c>
      <c r="F13" s="4">
        <v>7.7</v>
      </c>
      <c r="G13" s="4">
        <v>15.3</v>
      </c>
      <c r="H13" s="21"/>
      <c r="I13" s="4">
        <f t="shared" si="0"/>
        <v>67.3</v>
      </c>
      <c r="J13" s="4">
        <f t="shared" si="1"/>
        <v>17.5</v>
      </c>
      <c r="K13" s="4">
        <f t="shared" si="2"/>
        <v>15.3</v>
      </c>
      <c r="L13" s="5"/>
      <c r="M13" s="17">
        <v>355</v>
      </c>
    </row>
    <row r="14" spans="1:28" ht="16.5" customHeight="1">
      <c r="A14" s="83"/>
      <c r="B14" s="3" t="s">
        <v>53</v>
      </c>
      <c r="C14" s="4">
        <v>42.8</v>
      </c>
      <c r="D14" s="4">
        <v>28.3</v>
      </c>
      <c r="E14" s="4">
        <v>9.3000000000000007</v>
      </c>
      <c r="F14" s="4">
        <v>8</v>
      </c>
      <c r="G14" s="8">
        <v>11.5</v>
      </c>
      <c r="H14" s="22"/>
      <c r="I14" s="4">
        <f t="shared" si="0"/>
        <v>71.099999999999994</v>
      </c>
      <c r="J14" s="4">
        <f t="shared" si="1"/>
        <v>17.3</v>
      </c>
      <c r="K14" s="4">
        <f t="shared" si="2"/>
        <v>11.5</v>
      </c>
      <c r="L14" s="5"/>
      <c r="M14" s="17">
        <v>360</v>
      </c>
    </row>
    <row r="15" spans="1:28" ht="16.5" customHeight="1">
      <c r="A15" s="83"/>
      <c r="B15" s="3" t="s">
        <v>54</v>
      </c>
      <c r="C15" s="4">
        <v>47.3</v>
      </c>
      <c r="D15" s="4">
        <v>26.5</v>
      </c>
      <c r="E15" s="4">
        <v>10.6</v>
      </c>
      <c r="F15" s="4">
        <v>10.5</v>
      </c>
      <c r="G15" s="4">
        <v>5</v>
      </c>
      <c r="H15" s="21"/>
      <c r="I15" s="4">
        <f t="shared" si="0"/>
        <v>73.8</v>
      </c>
      <c r="J15" s="4">
        <f t="shared" si="1"/>
        <v>21.1</v>
      </c>
      <c r="K15" s="4">
        <f t="shared" si="2"/>
        <v>5</v>
      </c>
      <c r="L15" s="5"/>
      <c r="M15" s="17">
        <v>292</v>
      </c>
    </row>
    <row r="16" spans="1:28" ht="16.5" customHeight="1">
      <c r="A16" s="83" t="s">
        <v>23</v>
      </c>
      <c r="B16" s="3" t="s">
        <v>40</v>
      </c>
      <c r="C16" s="4">
        <v>27.7</v>
      </c>
      <c r="D16" s="4">
        <v>29.5</v>
      </c>
      <c r="E16" s="4">
        <v>12.4</v>
      </c>
      <c r="F16" s="4">
        <v>11.8</v>
      </c>
      <c r="G16" s="4">
        <v>18.600000000000001</v>
      </c>
      <c r="H16" s="21"/>
      <c r="I16" s="4">
        <f t="shared" si="0"/>
        <v>57.2</v>
      </c>
      <c r="J16" s="4">
        <f t="shared" si="1"/>
        <v>24.200000000000003</v>
      </c>
      <c r="K16" s="4">
        <f t="shared" si="2"/>
        <v>18.600000000000001</v>
      </c>
      <c r="L16" s="5"/>
      <c r="M16" s="17">
        <v>370</v>
      </c>
    </row>
    <row r="17" spans="1:13" ht="16.5" customHeight="1">
      <c r="A17" s="83"/>
      <c r="B17" s="3" t="s">
        <v>1</v>
      </c>
      <c r="C17" s="4">
        <v>48.1</v>
      </c>
      <c r="D17" s="4">
        <v>26.4</v>
      </c>
      <c r="E17" s="4">
        <v>9.5</v>
      </c>
      <c r="F17" s="4">
        <v>8.1</v>
      </c>
      <c r="G17" s="4">
        <v>7.9</v>
      </c>
      <c r="H17" s="21"/>
      <c r="I17" s="4">
        <f t="shared" si="0"/>
        <v>74.5</v>
      </c>
      <c r="J17" s="4">
        <f t="shared" si="1"/>
        <v>17.600000000000001</v>
      </c>
      <c r="K17" s="4">
        <f t="shared" si="2"/>
        <v>7.9</v>
      </c>
      <c r="L17" s="5"/>
      <c r="M17" s="17">
        <v>393</v>
      </c>
    </row>
    <row r="18" spans="1:13" ht="16.5" customHeight="1">
      <c r="A18" s="83"/>
      <c r="B18" s="3" t="s">
        <v>2</v>
      </c>
      <c r="C18" s="4">
        <v>66.599999999999994</v>
      </c>
      <c r="D18" s="4">
        <v>18</v>
      </c>
      <c r="E18" s="4">
        <v>6.4</v>
      </c>
      <c r="F18" s="4">
        <v>4.7</v>
      </c>
      <c r="G18" s="4">
        <v>4.2</v>
      </c>
      <c r="H18" s="21"/>
      <c r="I18" s="4">
        <f t="shared" si="0"/>
        <v>84.6</v>
      </c>
      <c r="J18" s="4">
        <f t="shared" si="1"/>
        <v>11.100000000000001</v>
      </c>
      <c r="K18" s="4">
        <f t="shared" si="2"/>
        <v>4.2</v>
      </c>
      <c r="L18" s="5"/>
      <c r="M18" s="17">
        <v>244</v>
      </c>
    </row>
    <row r="19" spans="1:13" ht="16.5" customHeight="1">
      <c r="A19" s="83" t="s">
        <v>24</v>
      </c>
      <c r="B19" s="3" t="s">
        <v>3</v>
      </c>
      <c r="C19" s="4">
        <v>44.2</v>
      </c>
      <c r="D19" s="4">
        <v>26.3</v>
      </c>
      <c r="E19" s="4">
        <v>10.4</v>
      </c>
      <c r="F19" s="4">
        <v>8.1</v>
      </c>
      <c r="G19" s="4">
        <v>11</v>
      </c>
      <c r="H19" s="21"/>
      <c r="I19" s="4">
        <f t="shared" si="0"/>
        <v>70.5</v>
      </c>
      <c r="J19" s="4">
        <f t="shared" si="1"/>
        <v>18.5</v>
      </c>
      <c r="K19" s="4">
        <f t="shared" si="2"/>
        <v>11</v>
      </c>
      <c r="L19" s="5"/>
      <c r="M19" s="17">
        <v>892</v>
      </c>
    </row>
    <row r="20" spans="1:13" ht="16.5" customHeight="1">
      <c r="A20" s="83"/>
      <c r="B20" s="3" t="s">
        <v>4</v>
      </c>
      <c r="C20" s="4">
        <v>59.1</v>
      </c>
      <c r="D20" s="4">
        <v>16.3</v>
      </c>
      <c r="E20" s="4">
        <v>1.6</v>
      </c>
      <c r="F20" s="4">
        <v>11.4</v>
      </c>
      <c r="G20" s="8">
        <v>11.6</v>
      </c>
      <c r="H20" s="22"/>
      <c r="I20" s="4">
        <f t="shared" si="0"/>
        <v>75.400000000000006</v>
      </c>
      <c r="J20" s="4">
        <f t="shared" si="1"/>
        <v>13</v>
      </c>
      <c r="K20" s="4">
        <f t="shared" si="2"/>
        <v>11.6</v>
      </c>
      <c r="L20" s="5"/>
      <c r="M20" s="17">
        <v>82</v>
      </c>
    </row>
    <row r="21" spans="1:13" ht="16.5" customHeight="1">
      <c r="A21" s="83"/>
      <c r="B21" s="3" t="s">
        <v>5</v>
      </c>
      <c r="C21" s="4">
        <v>35.299999999999997</v>
      </c>
      <c r="D21" s="4">
        <v>26.3</v>
      </c>
      <c r="E21" s="4">
        <v>15</v>
      </c>
      <c r="F21" s="4">
        <v>15.9</v>
      </c>
      <c r="G21" s="4">
        <v>7.5</v>
      </c>
      <c r="H21" s="21"/>
      <c r="I21" s="4">
        <f t="shared" si="0"/>
        <v>61.599999999999994</v>
      </c>
      <c r="J21" s="4">
        <f t="shared" si="1"/>
        <v>30.9</v>
      </c>
      <c r="K21" s="4">
        <f t="shared" si="2"/>
        <v>7.5</v>
      </c>
      <c r="L21" s="5"/>
      <c r="M21" s="17">
        <v>33</v>
      </c>
    </row>
    <row r="22" spans="1:13" ht="16.5" customHeight="1">
      <c r="A22" s="83" t="s">
        <v>57</v>
      </c>
      <c r="B22" s="3" t="s">
        <v>55</v>
      </c>
      <c r="C22" s="4">
        <v>41.1</v>
      </c>
      <c r="D22" s="4">
        <v>25.6</v>
      </c>
      <c r="E22" s="4">
        <v>11.4</v>
      </c>
      <c r="F22" s="4">
        <v>11.1</v>
      </c>
      <c r="G22" s="4">
        <v>10.9</v>
      </c>
      <c r="H22" s="21"/>
      <c r="I22" s="4">
        <f t="shared" si="0"/>
        <v>66.7</v>
      </c>
      <c r="J22" s="4">
        <f t="shared" si="1"/>
        <v>22.5</v>
      </c>
      <c r="K22" s="4">
        <f t="shared" si="2"/>
        <v>10.9</v>
      </c>
      <c r="L22" s="5"/>
      <c r="M22" s="17">
        <v>261</v>
      </c>
    </row>
    <row r="23" spans="1:13" ht="16.5" customHeight="1">
      <c r="A23" s="83"/>
      <c r="B23" s="3" t="s">
        <v>56</v>
      </c>
      <c r="C23" s="4">
        <v>64.7</v>
      </c>
      <c r="D23" s="4">
        <v>21.3</v>
      </c>
      <c r="E23" s="4">
        <v>4.5999999999999996</v>
      </c>
      <c r="F23" s="4">
        <v>4.7</v>
      </c>
      <c r="G23" s="4">
        <v>4.7</v>
      </c>
      <c r="H23" s="21"/>
      <c r="I23" s="4">
        <f t="shared" si="0"/>
        <v>86</v>
      </c>
      <c r="J23" s="4">
        <f t="shared" si="1"/>
        <v>9.3000000000000007</v>
      </c>
      <c r="K23" s="4">
        <f t="shared" si="2"/>
        <v>4.7</v>
      </c>
      <c r="L23" s="5"/>
      <c r="M23" s="17">
        <v>196</v>
      </c>
    </row>
    <row r="24" spans="1:13" ht="16.5" customHeight="1">
      <c r="A24" s="83"/>
      <c r="B24" s="3" t="s">
        <v>6</v>
      </c>
      <c r="C24" s="4">
        <v>56.6</v>
      </c>
      <c r="D24" s="4">
        <v>27.4</v>
      </c>
      <c r="E24" s="4">
        <v>5</v>
      </c>
      <c r="F24" s="4">
        <v>5.9</v>
      </c>
      <c r="G24" s="4">
        <v>5.0999999999999996</v>
      </c>
      <c r="H24" s="21"/>
      <c r="I24" s="4">
        <f t="shared" si="0"/>
        <v>84</v>
      </c>
      <c r="J24" s="4">
        <f t="shared" si="1"/>
        <v>10.9</v>
      </c>
      <c r="K24" s="4">
        <f t="shared" si="2"/>
        <v>5.0999999999999996</v>
      </c>
      <c r="L24" s="5"/>
      <c r="M24" s="17">
        <v>60</v>
      </c>
    </row>
    <row r="25" spans="1:13" ht="16.5" customHeight="1">
      <c r="A25" s="83"/>
      <c r="B25" s="3" t="s">
        <v>7</v>
      </c>
      <c r="C25" s="4">
        <v>42.2</v>
      </c>
      <c r="D25" s="4">
        <v>27.2</v>
      </c>
      <c r="E25" s="4">
        <v>12</v>
      </c>
      <c r="F25" s="4">
        <v>9.5</v>
      </c>
      <c r="G25" s="4">
        <v>9</v>
      </c>
      <c r="H25" s="21"/>
      <c r="I25" s="4">
        <f t="shared" si="0"/>
        <v>69.400000000000006</v>
      </c>
      <c r="J25" s="4">
        <f t="shared" si="1"/>
        <v>21.5</v>
      </c>
      <c r="K25" s="4">
        <f t="shared" si="2"/>
        <v>9</v>
      </c>
      <c r="L25" s="5"/>
      <c r="M25" s="17">
        <v>297</v>
      </c>
    </row>
    <row r="26" spans="1:13" ht="16.5" customHeight="1">
      <c r="A26" s="83"/>
      <c r="B26" s="3" t="s">
        <v>8</v>
      </c>
      <c r="C26" s="4">
        <v>31.2</v>
      </c>
      <c r="D26" s="4">
        <v>26.5</v>
      </c>
      <c r="E26" s="4">
        <v>11.3</v>
      </c>
      <c r="F26" s="4">
        <v>8.6999999999999993</v>
      </c>
      <c r="G26" s="4">
        <v>22.3</v>
      </c>
      <c r="H26" s="21"/>
      <c r="I26" s="4">
        <f t="shared" si="0"/>
        <v>57.7</v>
      </c>
      <c r="J26" s="4">
        <f t="shared" si="1"/>
        <v>20</v>
      </c>
      <c r="K26" s="4">
        <f t="shared" si="2"/>
        <v>22.3</v>
      </c>
      <c r="L26" s="5"/>
      <c r="M26" s="17">
        <v>192</v>
      </c>
    </row>
    <row r="27" spans="1:13" ht="16.5" customHeight="1">
      <c r="A27" s="83" t="s">
        <v>25</v>
      </c>
      <c r="B27" s="3" t="s">
        <v>27</v>
      </c>
      <c r="C27" s="4">
        <v>43.1</v>
      </c>
      <c r="D27" s="4">
        <v>20.9</v>
      </c>
      <c r="E27" s="4">
        <v>7.3</v>
      </c>
      <c r="F27" s="4">
        <v>11.6</v>
      </c>
      <c r="G27" s="4">
        <v>17.100000000000001</v>
      </c>
      <c r="H27" s="21"/>
      <c r="I27" s="4">
        <f t="shared" si="0"/>
        <v>64</v>
      </c>
      <c r="J27" s="4">
        <f t="shared" si="1"/>
        <v>18.899999999999999</v>
      </c>
      <c r="K27" s="4">
        <f t="shared" si="2"/>
        <v>17.100000000000001</v>
      </c>
      <c r="L27" s="5"/>
      <c r="M27" s="17">
        <v>147</v>
      </c>
    </row>
    <row r="28" spans="1:13" ht="16.5" customHeight="1">
      <c r="A28" s="83"/>
      <c r="B28" s="3" t="s">
        <v>58</v>
      </c>
      <c r="C28" s="4">
        <v>43.5</v>
      </c>
      <c r="D28" s="4">
        <v>31</v>
      </c>
      <c r="E28" s="4">
        <v>12.6</v>
      </c>
      <c r="F28" s="4">
        <v>7.4</v>
      </c>
      <c r="G28" s="4">
        <v>5.5</v>
      </c>
      <c r="H28" s="21"/>
      <c r="I28" s="4">
        <f t="shared" si="0"/>
        <v>74.5</v>
      </c>
      <c r="J28" s="4">
        <f t="shared" si="1"/>
        <v>20</v>
      </c>
      <c r="K28" s="4">
        <f t="shared" si="2"/>
        <v>5.5</v>
      </c>
      <c r="L28" s="5"/>
      <c r="M28" s="17">
        <v>150</v>
      </c>
    </row>
    <row r="29" spans="1:13" ht="16.5" customHeight="1">
      <c r="A29" s="83"/>
      <c r="B29" s="3" t="s">
        <v>59</v>
      </c>
      <c r="C29" s="4">
        <v>40.299999999999997</v>
      </c>
      <c r="D29" s="4">
        <v>19.899999999999999</v>
      </c>
      <c r="E29" s="4">
        <v>14.6</v>
      </c>
      <c r="F29" s="4">
        <v>9</v>
      </c>
      <c r="G29" s="4">
        <v>16.3</v>
      </c>
      <c r="H29" s="21"/>
      <c r="I29" s="4">
        <f t="shared" si="0"/>
        <v>60.199999999999996</v>
      </c>
      <c r="J29" s="4">
        <f t="shared" si="1"/>
        <v>23.6</v>
      </c>
      <c r="K29" s="4">
        <f t="shared" si="2"/>
        <v>16.3</v>
      </c>
      <c r="L29" s="5"/>
      <c r="M29" s="17">
        <v>160</v>
      </c>
    </row>
    <row r="30" spans="1:13" ht="16.5" customHeight="1">
      <c r="A30" s="83"/>
      <c r="B30" s="3" t="s">
        <v>9</v>
      </c>
      <c r="C30" s="4">
        <v>44.4</v>
      </c>
      <c r="D30" s="4">
        <v>30.1</v>
      </c>
      <c r="E30" s="4">
        <v>6</v>
      </c>
      <c r="F30" s="4">
        <v>8.6</v>
      </c>
      <c r="G30" s="4">
        <v>11</v>
      </c>
      <c r="H30" s="21"/>
      <c r="I30" s="4">
        <f t="shared" si="0"/>
        <v>74.5</v>
      </c>
      <c r="J30" s="4">
        <f t="shared" si="1"/>
        <v>14.6</v>
      </c>
      <c r="K30" s="4">
        <f t="shared" si="2"/>
        <v>11</v>
      </c>
      <c r="L30" s="5"/>
      <c r="M30" s="17">
        <v>174</v>
      </c>
    </row>
    <row r="31" spans="1:13" ht="16.5" customHeight="1">
      <c r="A31" s="83"/>
      <c r="B31" s="3" t="s">
        <v>36</v>
      </c>
      <c r="C31" s="4">
        <v>45.7</v>
      </c>
      <c r="D31" s="4">
        <v>25.9</v>
      </c>
      <c r="E31" s="4">
        <v>10</v>
      </c>
      <c r="F31" s="4">
        <v>6.7</v>
      </c>
      <c r="G31" s="4">
        <v>11.7</v>
      </c>
      <c r="H31" s="21"/>
      <c r="I31" s="4">
        <f t="shared" si="0"/>
        <v>71.599999999999994</v>
      </c>
      <c r="J31" s="4">
        <f t="shared" si="1"/>
        <v>16.7</v>
      </c>
      <c r="K31" s="4">
        <f t="shared" si="2"/>
        <v>11.7</v>
      </c>
      <c r="L31" s="5"/>
      <c r="M31" s="17">
        <v>235</v>
      </c>
    </row>
    <row r="32" spans="1:13" ht="16.5" customHeight="1">
      <c r="A32" s="83"/>
      <c r="B32" s="3" t="s">
        <v>10</v>
      </c>
      <c r="C32" s="4">
        <v>54.3</v>
      </c>
      <c r="D32" s="4">
        <v>24.5</v>
      </c>
      <c r="E32" s="4">
        <v>8.6999999999999993</v>
      </c>
      <c r="F32" s="4">
        <v>9.6</v>
      </c>
      <c r="G32" s="4">
        <v>2.8</v>
      </c>
      <c r="H32" s="21"/>
      <c r="I32" s="4">
        <f t="shared" si="0"/>
        <v>78.8</v>
      </c>
      <c r="J32" s="4">
        <f t="shared" si="1"/>
        <v>18.299999999999997</v>
      </c>
      <c r="K32" s="4">
        <f t="shared" si="2"/>
        <v>2.8</v>
      </c>
      <c r="L32" s="5"/>
      <c r="M32" s="17">
        <v>139</v>
      </c>
    </row>
    <row r="33" spans="1:13" ht="16.5" customHeight="1">
      <c r="A33" s="83" t="s">
        <v>26</v>
      </c>
      <c r="B33" s="3" t="s">
        <v>11</v>
      </c>
      <c r="C33" s="4">
        <v>57.8</v>
      </c>
      <c r="D33" s="4">
        <v>22.6</v>
      </c>
      <c r="E33" s="4">
        <v>8.9</v>
      </c>
      <c r="F33" s="4">
        <v>7.1</v>
      </c>
      <c r="G33" s="4">
        <v>3.6</v>
      </c>
      <c r="H33" s="21"/>
      <c r="I33" s="4">
        <f t="shared" si="0"/>
        <v>80.400000000000006</v>
      </c>
      <c r="J33" s="4">
        <f t="shared" si="1"/>
        <v>16</v>
      </c>
      <c r="K33" s="4">
        <f t="shared" si="2"/>
        <v>3.6</v>
      </c>
      <c r="L33" s="5"/>
      <c r="M33" s="17">
        <v>131</v>
      </c>
    </row>
    <row r="34" spans="1:13" ht="16.5" customHeight="1">
      <c r="A34" s="83"/>
      <c r="B34" s="3" t="s">
        <v>12</v>
      </c>
      <c r="C34" s="4">
        <v>51.9</v>
      </c>
      <c r="D34" s="4">
        <v>16.5</v>
      </c>
      <c r="E34" s="4">
        <v>10.8</v>
      </c>
      <c r="F34" s="4">
        <v>7.6</v>
      </c>
      <c r="G34" s="4">
        <v>13.2</v>
      </c>
      <c r="H34" s="21"/>
      <c r="I34" s="4">
        <f t="shared" si="0"/>
        <v>68.400000000000006</v>
      </c>
      <c r="J34" s="4">
        <f t="shared" si="1"/>
        <v>18.399999999999999</v>
      </c>
      <c r="K34" s="4">
        <f t="shared" si="2"/>
        <v>13.2</v>
      </c>
      <c r="L34" s="5"/>
      <c r="M34" s="17">
        <v>110</v>
      </c>
    </row>
    <row r="35" spans="1:13" ht="16.5" customHeight="1">
      <c r="A35" s="83"/>
      <c r="B35" s="3" t="s">
        <v>13</v>
      </c>
      <c r="C35" s="4">
        <v>44.7</v>
      </c>
      <c r="D35" s="4">
        <v>33</v>
      </c>
      <c r="E35" s="4">
        <v>9.5</v>
      </c>
      <c r="F35" s="4">
        <v>4.5</v>
      </c>
      <c r="G35" s="4">
        <v>8.1999999999999993</v>
      </c>
      <c r="H35" s="21"/>
      <c r="I35" s="4">
        <f t="shared" si="0"/>
        <v>77.7</v>
      </c>
      <c r="J35" s="4">
        <f t="shared" si="1"/>
        <v>14</v>
      </c>
      <c r="K35" s="4">
        <f t="shared" si="2"/>
        <v>8.1999999999999993</v>
      </c>
      <c r="L35" s="5"/>
      <c r="M35" s="17">
        <v>107</v>
      </c>
    </row>
    <row r="36" spans="1:13" ht="16.5" customHeight="1">
      <c r="A36" s="83"/>
      <c r="B36" s="3" t="s">
        <v>14</v>
      </c>
      <c r="C36" s="4">
        <v>38.9</v>
      </c>
      <c r="D36" s="4">
        <v>27.4</v>
      </c>
      <c r="E36" s="4">
        <v>10.7</v>
      </c>
      <c r="F36" s="4">
        <v>10.9</v>
      </c>
      <c r="G36" s="4">
        <v>12.1</v>
      </c>
      <c r="H36" s="21"/>
      <c r="I36" s="4">
        <f t="shared" si="0"/>
        <v>66.3</v>
      </c>
      <c r="J36" s="4">
        <f t="shared" si="1"/>
        <v>21.6</v>
      </c>
      <c r="K36" s="4">
        <f t="shared" si="2"/>
        <v>12.1</v>
      </c>
      <c r="L36" s="5"/>
      <c r="M36" s="17">
        <v>130</v>
      </c>
    </row>
    <row r="37" spans="1:13" ht="16.5" customHeight="1">
      <c r="A37" s="83"/>
      <c r="B37" s="3" t="s">
        <v>15</v>
      </c>
      <c r="C37" s="4">
        <v>37.1</v>
      </c>
      <c r="D37" s="4">
        <v>29.5</v>
      </c>
      <c r="E37" s="4">
        <v>10.9</v>
      </c>
      <c r="F37" s="4">
        <v>8.1</v>
      </c>
      <c r="G37" s="4">
        <v>14.4</v>
      </c>
      <c r="H37" s="21"/>
      <c r="I37" s="4">
        <f t="shared" si="0"/>
        <v>66.599999999999994</v>
      </c>
      <c r="J37" s="4">
        <f t="shared" si="1"/>
        <v>19</v>
      </c>
      <c r="K37" s="4">
        <f t="shared" si="2"/>
        <v>14.4</v>
      </c>
      <c r="L37" s="5"/>
      <c r="M37" s="17">
        <v>126</v>
      </c>
    </row>
    <row r="38" spans="1:13" ht="16.5" customHeight="1">
      <c r="A38" s="83"/>
      <c r="B38" s="3" t="s">
        <v>16</v>
      </c>
      <c r="C38" s="4">
        <v>39.700000000000003</v>
      </c>
      <c r="D38" s="4">
        <v>23.9</v>
      </c>
      <c r="E38" s="4">
        <v>10.7</v>
      </c>
      <c r="F38" s="4">
        <v>9.1</v>
      </c>
      <c r="G38" s="4">
        <v>16.600000000000001</v>
      </c>
      <c r="H38" s="21"/>
      <c r="I38" s="4">
        <f t="shared" si="0"/>
        <v>63.6</v>
      </c>
      <c r="J38" s="4">
        <f t="shared" si="1"/>
        <v>19.799999999999997</v>
      </c>
      <c r="K38" s="4">
        <f t="shared" si="2"/>
        <v>16.600000000000001</v>
      </c>
      <c r="L38" s="5"/>
      <c r="M38" s="17">
        <v>120</v>
      </c>
    </row>
    <row r="39" spans="1:13" ht="16.5" customHeight="1">
      <c r="A39" s="83"/>
      <c r="B39" s="3" t="s">
        <v>17</v>
      </c>
      <c r="C39" s="4">
        <v>43.6</v>
      </c>
      <c r="D39" s="4">
        <v>20.5</v>
      </c>
      <c r="E39" s="4">
        <v>12.8</v>
      </c>
      <c r="F39" s="4">
        <v>6.8</v>
      </c>
      <c r="G39" s="4">
        <v>16.399999999999999</v>
      </c>
      <c r="H39" s="21"/>
      <c r="I39" s="4">
        <f t="shared" si="0"/>
        <v>64.099999999999994</v>
      </c>
      <c r="J39" s="4">
        <f t="shared" si="1"/>
        <v>19.600000000000001</v>
      </c>
      <c r="K39" s="4">
        <f t="shared" si="2"/>
        <v>16.399999999999999</v>
      </c>
      <c r="L39" s="5"/>
      <c r="M39" s="17">
        <v>144</v>
      </c>
    </row>
    <row r="40" spans="1:13" ht="16.5" customHeight="1">
      <c r="A40" s="83"/>
      <c r="B40" s="3" t="s">
        <v>18</v>
      </c>
      <c r="C40" s="4">
        <v>47.1</v>
      </c>
      <c r="D40" s="4">
        <v>30.7</v>
      </c>
      <c r="E40" s="4">
        <v>4.7</v>
      </c>
      <c r="F40" s="4">
        <v>14</v>
      </c>
      <c r="G40" s="4">
        <v>3.6</v>
      </c>
      <c r="H40" s="21"/>
      <c r="I40" s="4">
        <f t="shared" si="0"/>
        <v>77.8</v>
      </c>
      <c r="J40" s="4">
        <f t="shared" si="1"/>
        <v>18.7</v>
      </c>
      <c r="K40" s="4">
        <f t="shared" si="2"/>
        <v>3.6</v>
      </c>
      <c r="L40" s="5"/>
      <c r="M40" s="17">
        <v>138</v>
      </c>
    </row>
    <row r="41" spans="1:13" ht="16.5" customHeight="1">
      <c r="A41" s="83" t="s">
        <v>132</v>
      </c>
      <c r="B41" s="3" t="s">
        <v>28</v>
      </c>
      <c r="C41" s="4">
        <v>22.8</v>
      </c>
      <c r="D41" s="4">
        <v>39.9</v>
      </c>
      <c r="E41" s="4">
        <v>14.4</v>
      </c>
      <c r="F41" s="4">
        <v>13.5</v>
      </c>
      <c r="G41" s="8">
        <v>9.4</v>
      </c>
      <c r="H41" s="22"/>
      <c r="I41" s="4">
        <f t="shared" si="0"/>
        <v>62.7</v>
      </c>
      <c r="J41" s="4">
        <f t="shared" si="1"/>
        <v>27.9</v>
      </c>
      <c r="K41" s="4">
        <f t="shared" si="2"/>
        <v>9.4</v>
      </c>
      <c r="L41" s="5"/>
      <c r="M41" s="17">
        <v>145</v>
      </c>
    </row>
    <row r="42" spans="1:13" ht="16.5" customHeight="1">
      <c r="A42" s="83"/>
      <c r="B42" s="3" t="s">
        <v>19</v>
      </c>
      <c r="C42" s="4">
        <v>85.5</v>
      </c>
      <c r="D42" s="4">
        <v>11.1</v>
      </c>
      <c r="E42" s="4">
        <v>1.6</v>
      </c>
      <c r="F42" s="4">
        <v>1.1000000000000001</v>
      </c>
      <c r="G42" s="4">
        <v>0.6</v>
      </c>
      <c r="H42" s="21"/>
      <c r="I42" s="4">
        <f t="shared" si="0"/>
        <v>96.6</v>
      </c>
      <c r="J42" s="4">
        <f t="shared" si="1"/>
        <v>2.7</v>
      </c>
      <c r="K42" s="4">
        <f t="shared" si="2"/>
        <v>0.6</v>
      </c>
      <c r="L42" s="5"/>
      <c r="M42" s="17">
        <v>141</v>
      </c>
    </row>
    <row r="43" spans="1:13" ht="15.75" customHeight="1">
      <c r="A43" s="83"/>
      <c r="B43" s="3" t="s">
        <v>29</v>
      </c>
      <c r="C43" s="4">
        <v>43.5</v>
      </c>
      <c r="D43" s="4">
        <v>25.3</v>
      </c>
      <c r="E43" s="4">
        <v>13.1</v>
      </c>
      <c r="F43" s="4">
        <v>7.1</v>
      </c>
      <c r="G43" s="4">
        <v>10.9</v>
      </c>
      <c r="H43" s="21"/>
      <c r="I43" s="4">
        <f t="shared" si="0"/>
        <v>68.8</v>
      </c>
      <c r="J43" s="4">
        <f t="shared" si="1"/>
        <v>20.2</v>
      </c>
      <c r="K43" s="4">
        <f t="shared" si="2"/>
        <v>10.9</v>
      </c>
      <c r="L43" s="5"/>
      <c r="M43" s="17">
        <v>67</v>
      </c>
    </row>
    <row r="44" spans="1:13" ht="15.75" customHeight="1">
      <c r="A44" s="83"/>
      <c r="B44" s="3" t="s">
        <v>139</v>
      </c>
      <c r="C44" s="4">
        <v>63.9</v>
      </c>
      <c r="D44" s="4">
        <v>16.8</v>
      </c>
      <c r="E44" s="4">
        <v>6.9</v>
      </c>
      <c r="F44" s="4">
        <v>7.1</v>
      </c>
      <c r="G44" s="4">
        <v>5.4</v>
      </c>
      <c r="H44" s="21"/>
      <c r="I44" s="4">
        <f t="shared" si="0"/>
        <v>80.7</v>
      </c>
      <c r="J44" s="4">
        <f t="shared" si="1"/>
        <v>14</v>
      </c>
      <c r="K44" s="4">
        <f t="shared" si="2"/>
        <v>5.4</v>
      </c>
      <c r="L44" s="5"/>
      <c r="M44" s="17">
        <v>45</v>
      </c>
    </row>
    <row r="45" spans="1:13" ht="16.5" customHeight="1">
      <c r="A45" s="83"/>
      <c r="B45" s="3" t="s">
        <v>30</v>
      </c>
      <c r="C45" s="4">
        <v>49.5</v>
      </c>
      <c r="D45" s="4">
        <v>32.6</v>
      </c>
      <c r="E45" s="4">
        <v>3.3</v>
      </c>
      <c r="F45" s="4">
        <v>7.1</v>
      </c>
      <c r="G45" s="8">
        <v>7.5</v>
      </c>
      <c r="H45" s="22"/>
      <c r="I45" s="4">
        <f t="shared" si="0"/>
        <v>82.1</v>
      </c>
      <c r="J45" s="4">
        <f t="shared" si="1"/>
        <v>10.399999999999999</v>
      </c>
      <c r="K45" s="4">
        <f t="shared" si="2"/>
        <v>7.5</v>
      </c>
      <c r="L45" s="5"/>
      <c r="M45" s="17">
        <v>42</v>
      </c>
    </row>
    <row r="46" spans="1:13" ht="16.5" customHeight="1">
      <c r="A46" s="83"/>
      <c r="B46" s="3" t="s">
        <v>31</v>
      </c>
      <c r="C46" s="4">
        <v>94.5</v>
      </c>
      <c r="D46" s="4">
        <v>3</v>
      </c>
      <c r="E46" s="4">
        <v>1.3</v>
      </c>
      <c r="F46" s="4">
        <v>0</v>
      </c>
      <c r="G46" s="8">
        <v>1.2</v>
      </c>
      <c r="H46" s="22"/>
      <c r="I46" s="4">
        <f t="shared" si="0"/>
        <v>97.5</v>
      </c>
      <c r="J46" s="4">
        <f t="shared" si="1"/>
        <v>1.3</v>
      </c>
      <c r="K46" s="4">
        <f t="shared" si="2"/>
        <v>1.2</v>
      </c>
      <c r="L46" s="5"/>
      <c r="M46" s="17">
        <v>40</v>
      </c>
    </row>
    <row r="47" spans="1:13" ht="16.5" customHeight="1">
      <c r="A47" s="83"/>
      <c r="B47" s="3" t="s">
        <v>32</v>
      </c>
      <c r="C47" s="8">
        <v>32.200000000000003</v>
      </c>
      <c r="D47" s="8">
        <v>17.3</v>
      </c>
      <c r="E47" s="8">
        <v>25.9</v>
      </c>
      <c r="F47" s="4">
        <v>21.1</v>
      </c>
      <c r="G47" s="8">
        <v>3.4</v>
      </c>
      <c r="H47" s="22"/>
      <c r="I47" s="4">
        <f t="shared" si="0"/>
        <v>49.5</v>
      </c>
      <c r="J47" s="4">
        <f t="shared" si="1"/>
        <v>47</v>
      </c>
      <c r="K47" s="4">
        <f t="shared" si="2"/>
        <v>3.4</v>
      </c>
      <c r="L47" s="5"/>
      <c r="M47" s="17">
        <v>22</v>
      </c>
    </row>
    <row r="48" spans="1:13" ht="16.5" customHeight="1">
      <c r="A48" s="83"/>
      <c r="B48" s="3" t="s">
        <v>20</v>
      </c>
      <c r="C48" s="4">
        <v>23</v>
      </c>
      <c r="D48" s="4">
        <v>25.9</v>
      </c>
      <c r="E48" s="4">
        <v>21.9</v>
      </c>
      <c r="F48" s="4">
        <v>25.2</v>
      </c>
      <c r="G48" s="8">
        <v>4.0999999999999996</v>
      </c>
      <c r="H48" s="22"/>
      <c r="I48" s="4">
        <f t="shared" si="0"/>
        <v>48.9</v>
      </c>
      <c r="J48" s="4">
        <f t="shared" si="1"/>
        <v>47.099999999999994</v>
      </c>
      <c r="K48" s="4">
        <f t="shared" si="2"/>
        <v>4.0999999999999996</v>
      </c>
      <c r="L48" s="5"/>
      <c r="M48" s="17">
        <v>65</v>
      </c>
    </row>
    <row r="49" spans="1:13" ht="16.5" customHeight="1">
      <c r="A49" s="83"/>
      <c r="B49" s="3" t="s">
        <v>37</v>
      </c>
      <c r="C49" s="4">
        <v>56.4</v>
      </c>
      <c r="D49" s="4">
        <v>15.5</v>
      </c>
      <c r="E49" s="4">
        <v>0</v>
      </c>
      <c r="F49" s="4">
        <v>25.4</v>
      </c>
      <c r="G49" s="8">
        <v>2.7</v>
      </c>
      <c r="H49" s="22"/>
      <c r="I49" s="4">
        <f t="shared" si="0"/>
        <v>71.900000000000006</v>
      </c>
      <c r="J49" s="4">
        <f t="shared" si="1"/>
        <v>25.4</v>
      </c>
      <c r="K49" s="4">
        <f t="shared" si="2"/>
        <v>2.7</v>
      </c>
      <c r="L49" s="5"/>
      <c r="M49" s="17">
        <v>25</v>
      </c>
    </row>
    <row r="50" spans="1:13" ht="16.5" customHeight="1">
      <c r="A50" s="83"/>
      <c r="B50" s="3" t="s">
        <v>38</v>
      </c>
      <c r="C50" s="4">
        <v>84.3</v>
      </c>
      <c r="D50" s="4">
        <v>13.4</v>
      </c>
      <c r="E50" s="4">
        <v>2.2999999999999998</v>
      </c>
      <c r="F50" s="4">
        <v>0</v>
      </c>
      <c r="G50" s="8">
        <v>0</v>
      </c>
      <c r="H50" s="22"/>
      <c r="I50" s="4">
        <f t="shared" si="0"/>
        <v>97.7</v>
      </c>
      <c r="J50" s="4">
        <f t="shared" si="1"/>
        <v>2.2999999999999998</v>
      </c>
      <c r="K50" s="4">
        <f t="shared" si="2"/>
        <v>0</v>
      </c>
      <c r="L50" s="5"/>
      <c r="M50" s="17">
        <v>32</v>
      </c>
    </row>
    <row r="51" spans="1:13" ht="16.5" customHeight="1">
      <c r="A51" s="83"/>
      <c r="B51" s="10" t="s">
        <v>5</v>
      </c>
      <c r="C51" s="4">
        <v>20.100000000000001</v>
      </c>
      <c r="D51" s="4">
        <v>47.3</v>
      </c>
      <c r="E51" s="4">
        <v>18.899999999999999</v>
      </c>
      <c r="F51" s="4">
        <v>12.8</v>
      </c>
      <c r="G51" s="4">
        <v>0.9</v>
      </c>
      <c r="H51" s="21"/>
      <c r="I51" s="4">
        <f t="shared" si="0"/>
        <v>67.400000000000006</v>
      </c>
      <c r="J51" s="4">
        <f t="shared" si="1"/>
        <v>31.7</v>
      </c>
      <c r="K51" s="4">
        <f t="shared" si="2"/>
        <v>0.9</v>
      </c>
      <c r="L51" s="5"/>
      <c r="M51" s="17">
        <v>40</v>
      </c>
    </row>
    <row r="52" spans="1:13" ht="16.5" customHeight="1">
      <c r="A52" s="83"/>
      <c r="B52" s="3" t="s">
        <v>60</v>
      </c>
      <c r="C52" s="4">
        <v>37.1</v>
      </c>
      <c r="D52" s="4">
        <v>29.3</v>
      </c>
      <c r="E52" s="4">
        <v>9.6</v>
      </c>
      <c r="F52" s="4">
        <v>4</v>
      </c>
      <c r="G52" s="4">
        <v>20.100000000000001</v>
      </c>
      <c r="H52" s="21"/>
      <c r="I52" s="4">
        <f t="shared" si="0"/>
        <v>66.400000000000006</v>
      </c>
      <c r="J52" s="4">
        <f t="shared" si="1"/>
        <v>13.6</v>
      </c>
      <c r="K52" s="4">
        <f t="shared" si="2"/>
        <v>20.100000000000001</v>
      </c>
      <c r="L52" s="5"/>
      <c r="M52" s="17">
        <v>194</v>
      </c>
    </row>
    <row r="53" spans="1:13" ht="16.5" customHeight="1">
      <c r="A53" s="83"/>
      <c r="B53" s="3" t="s">
        <v>21</v>
      </c>
      <c r="C53" s="4">
        <v>27</v>
      </c>
      <c r="D53" s="4">
        <v>26.3</v>
      </c>
      <c r="E53" s="4">
        <v>10.3</v>
      </c>
      <c r="F53" s="4">
        <v>10</v>
      </c>
      <c r="G53" s="4">
        <v>26.4</v>
      </c>
      <c r="H53" s="21"/>
      <c r="I53" s="4">
        <f t="shared" si="0"/>
        <v>53.3</v>
      </c>
      <c r="J53" s="4">
        <f t="shared" si="1"/>
        <v>20.3</v>
      </c>
      <c r="K53" s="4">
        <f t="shared" si="2"/>
        <v>26.4</v>
      </c>
      <c r="L53" s="5"/>
      <c r="M53" s="17">
        <v>147</v>
      </c>
    </row>
    <row r="54" spans="1:13" ht="16.5" customHeight="1">
      <c r="A54" s="83" t="s">
        <v>64</v>
      </c>
      <c r="B54" s="3" t="s">
        <v>61</v>
      </c>
      <c r="C54" s="4">
        <v>29.7</v>
      </c>
      <c r="D54" s="4">
        <v>33.6</v>
      </c>
      <c r="E54" s="4">
        <v>15.1</v>
      </c>
      <c r="F54" s="4">
        <v>12.4</v>
      </c>
      <c r="G54" s="4">
        <v>9.3000000000000007</v>
      </c>
      <c r="H54" s="21"/>
      <c r="I54" s="4">
        <f t="shared" si="0"/>
        <v>63.3</v>
      </c>
      <c r="J54" s="4">
        <f t="shared" si="1"/>
        <v>27.5</v>
      </c>
      <c r="K54" s="4">
        <f t="shared" si="2"/>
        <v>9.3000000000000007</v>
      </c>
      <c r="L54" s="5"/>
      <c r="M54" s="17">
        <v>234</v>
      </c>
    </row>
    <row r="55" spans="1:13" ht="16.5" customHeight="1">
      <c r="A55" s="83"/>
      <c r="B55" s="3" t="s">
        <v>62</v>
      </c>
      <c r="C55" s="4">
        <v>77.599999999999994</v>
      </c>
      <c r="D55" s="4">
        <v>14.2</v>
      </c>
      <c r="E55" s="4">
        <v>2.7</v>
      </c>
      <c r="F55" s="4">
        <v>2.9</v>
      </c>
      <c r="G55" s="4">
        <v>2.6</v>
      </c>
      <c r="H55" s="21"/>
      <c r="I55" s="4">
        <f t="shared" si="0"/>
        <v>91.8</v>
      </c>
      <c r="J55" s="4">
        <f t="shared" si="1"/>
        <v>5.6</v>
      </c>
      <c r="K55" s="4">
        <f t="shared" si="2"/>
        <v>2.6</v>
      </c>
      <c r="L55" s="5"/>
      <c r="M55" s="17">
        <v>268</v>
      </c>
    </row>
    <row r="56" spans="1:13" ht="16.5" customHeight="1">
      <c r="A56" s="83"/>
      <c r="B56" s="3" t="s">
        <v>63</v>
      </c>
      <c r="C56" s="4">
        <v>39.5</v>
      </c>
      <c r="D56" s="4">
        <v>27.2</v>
      </c>
      <c r="E56" s="4">
        <v>13.9</v>
      </c>
      <c r="F56" s="4">
        <v>17.100000000000001</v>
      </c>
      <c r="G56" s="4">
        <v>2.2999999999999998</v>
      </c>
      <c r="H56" s="21"/>
      <c r="I56" s="4">
        <f t="shared" si="0"/>
        <v>66.7</v>
      </c>
      <c r="J56" s="4">
        <f t="shared" si="1"/>
        <v>31</v>
      </c>
      <c r="K56" s="4">
        <f t="shared" si="2"/>
        <v>2.2999999999999998</v>
      </c>
      <c r="L56" s="5"/>
      <c r="M56" s="17">
        <v>162</v>
      </c>
    </row>
    <row r="57" spans="1:13" ht="16.5" customHeight="1">
      <c r="A57" s="83"/>
      <c r="B57" s="3" t="s">
        <v>135</v>
      </c>
      <c r="C57" s="4">
        <v>32.799999999999997</v>
      </c>
      <c r="D57" s="4">
        <v>28</v>
      </c>
      <c r="E57" s="4">
        <v>9.9</v>
      </c>
      <c r="F57" s="4">
        <v>6.6</v>
      </c>
      <c r="G57" s="4">
        <v>22.8</v>
      </c>
      <c r="H57" s="21"/>
      <c r="I57" s="4">
        <f t="shared" si="0"/>
        <v>60.8</v>
      </c>
      <c r="J57" s="4">
        <f t="shared" si="1"/>
        <v>16.5</v>
      </c>
      <c r="K57" s="4">
        <f t="shared" si="2"/>
        <v>22.8</v>
      </c>
      <c r="L57" s="5"/>
      <c r="M57" s="17">
        <v>341</v>
      </c>
    </row>
    <row r="58" spans="1:13" ht="16.5" customHeight="1">
      <c r="A58" s="83" t="s">
        <v>43</v>
      </c>
      <c r="B58" s="3" t="s">
        <v>44</v>
      </c>
      <c r="C58" s="4">
        <v>63.6</v>
      </c>
      <c r="D58" s="4">
        <v>24.8</v>
      </c>
      <c r="E58" s="4">
        <v>4.3</v>
      </c>
      <c r="F58" s="4">
        <v>4.3</v>
      </c>
      <c r="G58" s="4">
        <v>2.9</v>
      </c>
      <c r="H58" s="21"/>
      <c r="I58" s="4">
        <f t="shared" si="0"/>
        <v>88.4</v>
      </c>
      <c r="J58" s="4">
        <f t="shared" si="1"/>
        <v>8.6</v>
      </c>
      <c r="K58" s="4">
        <f t="shared" si="2"/>
        <v>2.9</v>
      </c>
      <c r="L58" s="5"/>
      <c r="M58" s="17">
        <v>639</v>
      </c>
    </row>
    <row r="59" spans="1:13" ht="16.5" customHeight="1">
      <c r="A59" s="83"/>
      <c r="B59" s="3" t="s">
        <v>65</v>
      </c>
      <c r="C59" s="4">
        <v>13.5</v>
      </c>
      <c r="D59" s="4">
        <v>25</v>
      </c>
      <c r="E59" s="4">
        <v>26.7</v>
      </c>
      <c r="F59" s="4">
        <v>27.6</v>
      </c>
      <c r="G59" s="4">
        <v>7.2</v>
      </c>
      <c r="H59" s="21"/>
      <c r="I59" s="4">
        <f t="shared" si="0"/>
        <v>38.5</v>
      </c>
      <c r="J59" s="4">
        <f t="shared" si="1"/>
        <v>54.3</v>
      </c>
      <c r="K59" s="4">
        <f t="shared" si="2"/>
        <v>7.2</v>
      </c>
      <c r="L59" s="5"/>
      <c r="M59" s="17">
        <v>193</v>
      </c>
    </row>
    <row r="60" spans="1:13" ht="16.5" customHeight="1">
      <c r="A60" s="83"/>
      <c r="B60" s="3" t="s">
        <v>39</v>
      </c>
      <c r="C60" s="4">
        <v>12.2</v>
      </c>
      <c r="D60" s="4">
        <v>28.5</v>
      </c>
      <c r="E60" s="4">
        <v>11.4</v>
      </c>
      <c r="F60" s="4">
        <v>3.4</v>
      </c>
      <c r="G60" s="4">
        <v>44.6</v>
      </c>
      <c r="H60" s="21"/>
      <c r="I60" s="4">
        <f t="shared" si="0"/>
        <v>40.700000000000003</v>
      </c>
      <c r="J60" s="4">
        <f t="shared" si="1"/>
        <v>14.8</v>
      </c>
      <c r="K60" s="4">
        <f t="shared" si="2"/>
        <v>44.6</v>
      </c>
      <c r="L60" s="5"/>
      <c r="M60" s="17">
        <v>174</v>
      </c>
    </row>
    <row r="61" spans="1:13" ht="16.5" customHeight="1">
      <c r="A61" s="83" t="s">
        <v>66</v>
      </c>
      <c r="B61" s="3" t="s">
        <v>67</v>
      </c>
      <c r="C61" s="4">
        <v>28.1</v>
      </c>
      <c r="D61" s="4">
        <v>35.700000000000003</v>
      </c>
      <c r="E61" s="4">
        <v>18.600000000000001</v>
      </c>
      <c r="F61" s="4">
        <v>12.3</v>
      </c>
      <c r="G61" s="4">
        <v>5.3</v>
      </c>
      <c r="H61" s="21"/>
      <c r="I61" s="4">
        <f t="shared" si="0"/>
        <v>63.800000000000004</v>
      </c>
      <c r="J61" s="4">
        <f t="shared" si="1"/>
        <v>30.900000000000002</v>
      </c>
      <c r="K61" s="4">
        <f t="shared" si="2"/>
        <v>5.3</v>
      </c>
      <c r="L61" s="5"/>
      <c r="M61" s="17">
        <v>328</v>
      </c>
    </row>
    <row r="62" spans="1:13" ht="16.5" customHeight="1">
      <c r="A62" s="83"/>
      <c r="B62" s="3" t="s">
        <v>68</v>
      </c>
      <c r="C62" s="4">
        <v>62</v>
      </c>
      <c r="D62" s="4">
        <v>19.5</v>
      </c>
      <c r="E62" s="4">
        <v>5.2</v>
      </c>
      <c r="F62" s="4">
        <v>6.6</v>
      </c>
      <c r="G62" s="4">
        <v>6.7</v>
      </c>
      <c r="H62" s="21"/>
      <c r="I62" s="4">
        <f t="shared" si="0"/>
        <v>81.5</v>
      </c>
      <c r="J62" s="4">
        <f t="shared" si="1"/>
        <v>11.8</v>
      </c>
      <c r="K62" s="4">
        <f t="shared" si="2"/>
        <v>6.7</v>
      </c>
      <c r="L62" s="5"/>
      <c r="M62" s="17">
        <v>551</v>
      </c>
    </row>
    <row r="63" spans="1:13" ht="16.5" customHeight="1">
      <c r="A63" s="83"/>
      <c r="B63" s="3" t="s">
        <v>39</v>
      </c>
      <c r="C63" s="4">
        <v>15.6</v>
      </c>
      <c r="D63" s="4">
        <v>25</v>
      </c>
      <c r="E63" s="4">
        <v>7.2</v>
      </c>
      <c r="F63" s="4">
        <v>8.1</v>
      </c>
      <c r="G63" s="4">
        <v>44</v>
      </c>
      <c r="H63" s="21"/>
      <c r="I63" s="4">
        <f t="shared" si="0"/>
        <v>40.6</v>
      </c>
      <c r="J63" s="4">
        <f t="shared" si="1"/>
        <v>15.3</v>
      </c>
      <c r="K63" s="4">
        <f t="shared" si="2"/>
        <v>44</v>
      </c>
      <c r="L63" s="5"/>
      <c r="M63" s="17">
        <v>127</v>
      </c>
    </row>
    <row r="64" spans="1:13" ht="43.5" customHeight="1">
      <c r="A64" s="83" t="s">
        <v>69</v>
      </c>
      <c r="B64" s="3" t="s">
        <v>70</v>
      </c>
      <c r="C64" s="4">
        <v>66.099999999999994</v>
      </c>
      <c r="D64" s="4">
        <v>23.9</v>
      </c>
      <c r="E64" s="4">
        <v>4.5</v>
      </c>
      <c r="F64" s="4">
        <v>2.2000000000000002</v>
      </c>
      <c r="G64" s="4">
        <v>3.2</v>
      </c>
      <c r="H64" s="21"/>
      <c r="I64" s="4">
        <f t="shared" si="0"/>
        <v>90</v>
      </c>
      <c r="J64" s="4">
        <f t="shared" si="1"/>
        <v>6.7</v>
      </c>
      <c r="K64" s="4">
        <f t="shared" si="2"/>
        <v>3.2</v>
      </c>
      <c r="L64" s="5"/>
      <c r="M64" s="17">
        <v>547</v>
      </c>
    </row>
    <row r="65" spans="1:13" ht="43.5" customHeight="1">
      <c r="A65" s="83"/>
      <c r="B65" s="3" t="s">
        <v>71</v>
      </c>
      <c r="C65" s="4">
        <v>21.2</v>
      </c>
      <c r="D65" s="4">
        <v>31.4</v>
      </c>
      <c r="E65" s="4">
        <v>20</v>
      </c>
      <c r="F65" s="4">
        <v>20</v>
      </c>
      <c r="G65" s="4">
        <v>7.4</v>
      </c>
      <c r="H65" s="21"/>
      <c r="I65" s="4">
        <f t="shared" si="0"/>
        <v>52.599999999999994</v>
      </c>
      <c r="J65" s="4">
        <f t="shared" si="1"/>
        <v>40</v>
      </c>
      <c r="K65" s="4">
        <f t="shared" si="2"/>
        <v>7.4</v>
      </c>
      <c r="L65" s="5"/>
      <c r="M65" s="17">
        <v>312</v>
      </c>
    </row>
    <row r="66" spans="1:13" ht="43.5" customHeight="1">
      <c r="A66" s="83"/>
      <c r="B66" s="3" t="s">
        <v>39</v>
      </c>
      <c r="C66" s="4">
        <v>17.399999999999999</v>
      </c>
      <c r="D66" s="4">
        <v>18.8</v>
      </c>
      <c r="E66" s="4">
        <v>8.1</v>
      </c>
      <c r="F66" s="4">
        <v>8.1999999999999993</v>
      </c>
      <c r="G66" s="4">
        <v>47.5</v>
      </c>
      <c r="H66" s="21"/>
      <c r="I66" s="4">
        <f t="shared" si="0"/>
        <v>36.200000000000003</v>
      </c>
      <c r="J66" s="4">
        <f t="shared" si="1"/>
        <v>16.299999999999997</v>
      </c>
      <c r="K66" s="4">
        <f t="shared" si="2"/>
        <v>47.5</v>
      </c>
      <c r="L66" s="5"/>
      <c r="M66" s="17">
        <v>147</v>
      </c>
    </row>
    <row r="67" spans="1:13" ht="16.5" customHeight="1">
      <c r="A67" s="83" t="s">
        <v>72</v>
      </c>
      <c r="B67" s="3" t="s">
        <v>73</v>
      </c>
      <c r="C67" s="4">
        <v>27.9</v>
      </c>
      <c r="D67" s="4">
        <v>30.3</v>
      </c>
      <c r="E67" s="4">
        <v>13.6</v>
      </c>
      <c r="F67" s="4">
        <v>16.3</v>
      </c>
      <c r="G67" s="4">
        <v>11.8</v>
      </c>
      <c r="H67" s="21"/>
      <c r="I67" s="4">
        <f t="shared" si="0"/>
        <v>58.2</v>
      </c>
      <c r="J67" s="4">
        <f t="shared" si="1"/>
        <v>29.9</v>
      </c>
      <c r="K67" s="4">
        <f t="shared" si="2"/>
        <v>11.8</v>
      </c>
      <c r="L67" s="5"/>
      <c r="M67" s="17">
        <v>394</v>
      </c>
    </row>
    <row r="68" spans="1:13" ht="16.5" customHeight="1">
      <c r="A68" s="83"/>
      <c r="B68" s="3" t="s">
        <v>74</v>
      </c>
      <c r="C68" s="4">
        <v>63</v>
      </c>
      <c r="D68" s="4">
        <v>23.4</v>
      </c>
      <c r="E68" s="4">
        <v>7</v>
      </c>
      <c r="F68" s="4">
        <v>3</v>
      </c>
      <c r="G68" s="4">
        <v>3.5</v>
      </c>
      <c r="H68" s="21"/>
      <c r="I68" s="4">
        <f t="shared" si="0"/>
        <v>86.4</v>
      </c>
      <c r="J68" s="4">
        <f t="shared" si="1"/>
        <v>10</v>
      </c>
      <c r="K68" s="4">
        <f t="shared" si="2"/>
        <v>3.5</v>
      </c>
      <c r="L68" s="5"/>
      <c r="M68" s="17">
        <v>511</v>
      </c>
    </row>
    <row r="69" spans="1:13" ht="16.5" customHeight="1">
      <c r="A69" s="83"/>
      <c r="B69" s="3" t="s">
        <v>75</v>
      </c>
      <c r="C69" s="4">
        <v>21.7</v>
      </c>
      <c r="D69" s="4">
        <v>17</v>
      </c>
      <c r="E69" s="4">
        <v>9.3000000000000007</v>
      </c>
      <c r="F69" s="4">
        <v>6.9</v>
      </c>
      <c r="G69" s="4">
        <v>45.1</v>
      </c>
      <c r="H69" s="21"/>
      <c r="I69" s="4">
        <f t="shared" si="0"/>
        <v>38.700000000000003</v>
      </c>
      <c r="J69" s="4">
        <f t="shared" si="1"/>
        <v>16.200000000000003</v>
      </c>
      <c r="K69" s="4">
        <f t="shared" si="2"/>
        <v>45.1</v>
      </c>
      <c r="L69" s="5"/>
      <c r="M69" s="17">
        <v>101</v>
      </c>
    </row>
    <row r="70" spans="1:13" ht="16.5" customHeight="1">
      <c r="A70" s="83" t="s">
        <v>78</v>
      </c>
      <c r="B70" s="3" t="s">
        <v>76</v>
      </c>
      <c r="C70" s="4">
        <v>65.5</v>
      </c>
      <c r="D70" s="4">
        <v>20.7</v>
      </c>
      <c r="E70" s="4">
        <v>4.3</v>
      </c>
      <c r="F70" s="4">
        <v>3</v>
      </c>
      <c r="G70" s="4">
        <v>6.5</v>
      </c>
      <c r="H70" s="21"/>
      <c r="I70" s="4">
        <f t="shared" ref="I70:I108" si="3">C70+D70</f>
        <v>86.2</v>
      </c>
      <c r="J70" s="4">
        <f t="shared" ref="J70:J108" si="4">E70+F70</f>
        <v>7.3</v>
      </c>
      <c r="K70" s="4">
        <f t="shared" ref="K70:K108" si="5">G70</f>
        <v>6.5</v>
      </c>
      <c r="L70" s="5"/>
      <c r="M70" s="17">
        <v>518</v>
      </c>
    </row>
    <row r="71" spans="1:13" ht="16.5" customHeight="1">
      <c r="A71" s="83"/>
      <c r="B71" s="3" t="s">
        <v>77</v>
      </c>
      <c r="C71" s="4">
        <v>26.3</v>
      </c>
      <c r="D71" s="4">
        <v>31.8</v>
      </c>
      <c r="E71" s="4">
        <v>18.8</v>
      </c>
      <c r="F71" s="4">
        <v>17.2</v>
      </c>
      <c r="G71" s="4">
        <v>5.9</v>
      </c>
      <c r="H71" s="21"/>
      <c r="I71" s="4">
        <f t="shared" si="3"/>
        <v>58.1</v>
      </c>
      <c r="J71" s="4">
        <f t="shared" si="4"/>
        <v>36</v>
      </c>
      <c r="K71" s="4">
        <f t="shared" si="5"/>
        <v>5.9</v>
      </c>
      <c r="L71" s="5"/>
      <c r="M71" s="17">
        <v>388</v>
      </c>
    </row>
    <row r="72" spans="1:13" ht="16.5" customHeight="1">
      <c r="A72" s="83"/>
      <c r="B72" s="3" t="s">
        <v>39</v>
      </c>
      <c r="C72" s="4">
        <v>12.1</v>
      </c>
      <c r="D72" s="4">
        <v>25.8</v>
      </c>
      <c r="E72" s="4">
        <v>3.4</v>
      </c>
      <c r="F72" s="4">
        <v>4.8</v>
      </c>
      <c r="G72" s="4">
        <v>53.9</v>
      </c>
      <c r="H72" s="21"/>
      <c r="I72" s="4">
        <f t="shared" si="3"/>
        <v>37.9</v>
      </c>
      <c r="J72" s="4">
        <f t="shared" si="4"/>
        <v>8.1999999999999993</v>
      </c>
      <c r="K72" s="4">
        <f t="shared" si="5"/>
        <v>53.9</v>
      </c>
      <c r="L72" s="5"/>
      <c r="M72" s="17">
        <v>100</v>
      </c>
    </row>
    <row r="73" spans="1:13" ht="16.5" customHeight="1">
      <c r="A73" s="83" t="s">
        <v>79</v>
      </c>
      <c r="B73" s="3" t="s">
        <v>76</v>
      </c>
      <c r="C73" s="4">
        <v>38</v>
      </c>
      <c r="D73" s="4">
        <v>27.1</v>
      </c>
      <c r="E73" s="4">
        <v>12.5</v>
      </c>
      <c r="F73" s="4">
        <v>12.6</v>
      </c>
      <c r="G73" s="4">
        <v>9.9</v>
      </c>
      <c r="H73" s="21"/>
      <c r="I73" s="4">
        <f t="shared" si="3"/>
        <v>65.099999999999994</v>
      </c>
      <c r="J73" s="4">
        <f t="shared" si="4"/>
        <v>25.1</v>
      </c>
      <c r="K73" s="4">
        <f t="shared" si="5"/>
        <v>9.9</v>
      </c>
      <c r="L73" s="5"/>
      <c r="M73" s="17">
        <v>389</v>
      </c>
    </row>
    <row r="74" spans="1:13" ht="16.5" customHeight="1">
      <c r="A74" s="83"/>
      <c r="B74" s="3" t="s">
        <v>77</v>
      </c>
      <c r="C74" s="4">
        <v>56.1</v>
      </c>
      <c r="D74" s="4">
        <v>24.6</v>
      </c>
      <c r="E74" s="4">
        <v>8.6999999999999993</v>
      </c>
      <c r="F74" s="4">
        <v>6.1</v>
      </c>
      <c r="G74" s="4">
        <v>4.4000000000000004</v>
      </c>
      <c r="H74" s="21"/>
      <c r="I74" s="4">
        <f t="shared" si="3"/>
        <v>80.7</v>
      </c>
      <c r="J74" s="4">
        <f t="shared" si="4"/>
        <v>14.799999999999999</v>
      </c>
      <c r="K74" s="4">
        <f t="shared" si="5"/>
        <v>4.4000000000000004</v>
      </c>
      <c r="L74" s="5"/>
      <c r="M74" s="17">
        <v>502</v>
      </c>
    </row>
    <row r="75" spans="1:13" ht="16.5" customHeight="1">
      <c r="A75" s="83"/>
      <c r="B75" s="3" t="s">
        <v>39</v>
      </c>
      <c r="C75" s="4">
        <v>20.9</v>
      </c>
      <c r="D75" s="4">
        <v>24.2</v>
      </c>
      <c r="E75" s="4">
        <v>5.8</v>
      </c>
      <c r="F75" s="4">
        <v>6</v>
      </c>
      <c r="G75" s="4">
        <v>43.1</v>
      </c>
      <c r="H75" s="21"/>
      <c r="I75" s="4">
        <f t="shared" si="3"/>
        <v>45.099999999999994</v>
      </c>
      <c r="J75" s="4">
        <f t="shared" si="4"/>
        <v>11.8</v>
      </c>
      <c r="K75" s="4">
        <f t="shared" si="5"/>
        <v>43.1</v>
      </c>
      <c r="L75" s="5"/>
      <c r="M75" s="17">
        <v>115</v>
      </c>
    </row>
    <row r="76" spans="1:13" ht="16.5" customHeight="1">
      <c r="A76" s="83" t="s">
        <v>80</v>
      </c>
      <c r="B76" s="3" t="s">
        <v>76</v>
      </c>
      <c r="C76" s="4">
        <v>16.2</v>
      </c>
      <c r="D76" s="4">
        <v>26.6</v>
      </c>
      <c r="E76" s="4">
        <v>22.8</v>
      </c>
      <c r="F76" s="4">
        <v>22.9</v>
      </c>
      <c r="G76" s="4">
        <v>11.5</v>
      </c>
      <c r="H76" s="21"/>
      <c r="I76" s="4">
        <f t="shared" si="3"/>
        <v>42.8</v>
      </c>
      <c r="J76" s="4">
        <f t="shared" si="4"/>
        <v>45.7</v>
      </c>
      <c r="K76" s="4">
        <f t="shared" si="5"/>
        <v>11.5</v>
      </c>
      <c r="L76" s="5"/>
      <c r="M76" s="17">
        <v>164</v>
      </c>
    </row>
    <row r="77" spans="1:13" ht="16.5" customHeight="1">
      <c r="A77" s="83"/>
      <c r="B77" s="3" t="s">
        <v>77</v>
      </c>
      <c r="C77" s="4">
        <v>55.8</v>
      </c>
      <c r="D77" s="4">
        <v>26.2</v>
      </c>
      <c r="E77" s="4">
        <v>7.2</v>
      </c>
      <c r="F77" s="4">
        <v>5.8</v>
      </c>
      <c r="G77" s="4">
        <v>5</v>
      </c>
      <c r="H77" s="21"/>
      <c r="I77" s="4">
        <f t="shared" si="3"/>
        <v>82</v>
      </c>
      <c r="J77" s="4">
        <f t="shared" si="4"/>
        <v>13</v>
      </c>
      <c r="K77" s="4">
        <f t="shared" si="5"/>
        <v>5</v>
      </c>
      <c r="L77" s="5"/>
      <c r="M77" s="17">
        <v>724</v>
      </c>
    </row>
    <row r="78" spans="1:13" ht="16.5" customHeight="1">
      <c r="A78" s="83"/>
      <c r="B78" s="3" t="s">
        <v>39</v>
      </c>
      <c r="C78" s="4">
        <v>19.399999999999999</v>
      </c>
      <c r="D78" s="4">
        <v>19.899999999999999</v>
      </c>
      <c r="E78" s="4">
        <v>8.1</v>
      </c>
      <c r="F78" s="4">
        <v>5.9</v>
      </c>
      <c r="G78" s="4">
        <v>46.7</v>
      </c>
      <c r="H78" s="21"/>
      <c r="I78" s="4">
        <f t="shared" si="3"/>
        <v>39.299999999999997</v>
      </c>
      <c r="J78" s="4">
        <f t="shared" si="4"/>
        <v>14</v>
      </c>
      <c r="K78" s="4">
        <f t="shared" si="5"/>
        <v>46.7</v>
      </c>
      <c r="L78" s="5"/>
      <c r="M78" s="17">
        <v>119</v>
      </c>
    </row>
    <row r="79" spans="1:13" ht="16.5" customHeight="1">
      <c r="A79" s="83" t="s">
        <v>81</v>
      </c>
      <c r="B79" s="3" t="s">
        <v>82</v>
      </c>
      <c r="C79" s="4">
        <v>32.9</v>
      </c>
      <c r="D79" s="4">
        <v>33</v>
      </c>
      <c r="E79" s="4">
        <v>13.5</v>
      </c>
      <c r="F79" s="4">
        <v>13.2</v>
      </c>
      <c r="G79" s="4">
        <v>7.4</v>
      </c>
      <c r="H79" s="21"/>
      <c r="I79" s="4">
        <f t="shared" si="3"/>
        <v>65.900000000000006</v>
      </c>
      <c r="J79" s="4">
        <f t="shared" si="4"/>
        <v>26.7</v>
      </c>
      <c r="K79" s="4">
        <f t="shared" si="5"/>
        <v>7.4</v>
      </c>
      <c r="L79" s="5"/>
      <c r="M79" s="17">
        <v>499</v>
      </c>
    </row>
    <row r="80" spans="1:13" ht="16.5" customHeight="1">
      <c r="A80" s="83"/>
      <c r="B80" s="3" t="s">
        <v>83</v>
      </c>
      <c r="C80" s="4">
        <v>66</v>
      </c>
      <c r="D80" s="4">
        <v>19.8</v>
      </c>
      <c r="E80" s="4">
        <v>7.9</v>
      </c>
      <c r="F80" s="4">
        <v>3.9</v>
      </c>
      <c r="G80" s="4">
        <v>2.4</v>
      </c>
      <c r="H80" s="21"/>
      <c r="I80" s="4">
        <f t="shared" si="3"/>
        <v>85.8</v>
      </c>
      <c r="J80" s="4">
        <f t="shared" si="4"/>
        <v>11.8</v>
      </c>
      <c r="K80" s="4">
        <f t="shared" si="5"/>
        <v>2.4</v>
      </c>
      <c r="L80" s="5"/>
      <c r="M80" s="17">
        <v>274</v>
      </c>
    </row>
    <row r="81" spans="1:13" ht="16.5" customHeight="1">
      <c r="A81" s="83"/>
      <c r="B81" s="3" t="s">
        <v>84</v>
      </c>
      <c r="C81" s="4">
        <v>74.7</v>
      </c>
      <c r="D81" s="4">
        <v>17.5</v>
      </c>
      <c r="E81" s="4">
        <v>1.5</v>
      </c>
      <c r="F81" s="4">
        <v>3.1</v>
      </c>
      <c r="G81" s="4">
        <v>3.2</v>
      </c>
      <c r="H81" s="21"/>
      <c r="I81" s="4">
        <f t="shared" si="3"/>
        <v>92.2</v>
      </c>
      <c r="J81" s="4">
        <f t="shared" si="4"/>
        <v>4.5999999999999996</v>
      </c>
      <c r="K81" s="4">
        <f t="shared" si="5"/>
        <v>3.2</v>
      </c>
      <c r="L81" s="5"/>
      <c r="M81" s="17">
        <v>101</v>
      </c>
    </row>
    <row r="82" spans="1:13" ht="16.5" customHeight="1">
      <c r="A82" s="83"/>
      <c r="B82" s="3" t="s">
        <v>39</v>
      </c>
      <c r="C82" s="4">
        <v>24.9</v>
      </c>
      <c r="D82" s="4">
        <v>15.3</v>
      </c>
      <c r="E82" s="4">
        <v>6.6</v>
      </c>
      <c r="F82" s="4">
        <v>5.3</v>
      </c>
      <c r="G82" s="4">
        <v>47.9</v>
      </c>
      <c r="H82" s="21"/>
      <c r="I82" s="4">
        <f t="shared" si="3"/>
        <v>40.200000000000003</v>
      </c>
      <c r="J82" s="4">
        <f t="shared" si="4"/>
        <v>11.899999999999999</v>
      </c>
      <c r="K82" s="4">
        <f t="shared" si="5"/>
        <v>47.9</v>
      </c>
      <c r="L82" s="5"/>
      <c r="M82" s="17">
        <v>132</v>
      </c>
    </row>
    <row r="83" spans="1:13" ht="16.5" customHeight="1">
      <c r="A83" s="83" t="s">
        <v>85</v>
      </c>
      <c r="B83" s="3" t="s">
        <v>86</v>
      </c>
      <c r="C83" s="9">
        <v>63.9</v>
      </c>
      <c r="D83" s="9">
        <v>36.1</v>
      </c>
      <c r="E83" s="9">
        <v>0</v>
      </c>
      <c r="F83" s="9">
        <v>0</v>
      </c>
      <c r="G83" s="9">
        <v>0</v>
      </c>
      <c r="H83" s="23"/>
      <c r="I83" s="9">
        <f t="shared" si="3"/>
        <v>100</v>
      </c>
      <c r="J83" s="9">
        <f t="shared" si="4"/>
        <v>0</v>
      </c>
      <c r="K83" s="9">
        <f t="shared" si="5"/>
        <v>0</v>
      </c>
      <c r="L83" s="5"/>
      <c r="M83" s="17">
        <v>710</v>
      </c>
    </row>
    <row r="84" spans="1:13" ht="16.5" customHeight="1">
      <c r="A84" s="83"/>
      <c r="B84" s="3" t="s">
        <v>87</v>
      </c>
      <c r="C84" s="9">
        <v>0</v>
      </c>
      <c r="D84" s="9">
        <v>0</v>
      </c>
      <c r="E84" s="9">
        <v>53.3</v>
      </c>
      <c r="F84" s="9">
        <v>46.7</v>
      </c>
      <c r="G84" s="9">
        <v>0</v>
      </c>
      <c r="H84" s="23"/>
      <c r="I84" s="9">
        <f t="shared" si="3"/>
        <v>0</v>
      </c>
      <c r="J84" s="9">
        <f t="shared" si="4"/>
        <v>100</v>
      </c>
      <c r="K84" s="9">
        <f t="shared" si="5"/>
        <v>0</v>
      </c>
      <c r="L84" s="5"/>
      <c r="M84" s="17">
        <v>186</v>
      </c>
    </row>
    <row r="85" spans="1:13" ht="16.5" customHeight="1">
      <c r="A85" s="83"/>
      <c r="B85" s="3" t="s">
        <v>39</v>
      </c>
      <c r="C85" s="9">
        <v>0</v>
      </c>
      <c r="D85" s="9">
        <v>0</v>
      </c>
      <c r="E85" s="9">
        <v>0</v>
      </c>
      <c r="F85" s="9">
        <v>0</v>
      </c>
      <c r="G85" s="9">
        <v>100</v>
      </c>
      <c r="H85" s="23"/>
      <c r="I85" s="9">
        <f t="shared" si="3"/>
        <v>0</v>
      </c>
      <c r="J85" s="9">
        <f t="shared" si="4"/>
        <v>0</v>
      </c>
      <c r="K85" s="9">
        <f t="shared" si="5"/>
        <v>100</v>
      </c>
      <c r="L85" s="5"/>
      <c r="M85" s="17">
        <v>110</v>
      </c>
    </row>
    <row r="86" spans="1:13" ht="22.5" customHeight="1">
      <c r="A86" s="83" t="s">
        <v>88</v>
      </c>
      <c r="B86" s="3" t="s">
        <v>89</v>
      </c>
      <c r="C86" s="4">
        <v>83</v>
      </c>
      <c r="D86" s="4">
        <v>11.1</v>
      </c>
      <c r="E86" s="4">
        <v>4</v>
      </c>
      <c r="F86" s="4">
        <v>0.4</v>
      </c>
      <c r="G86" s="8">
        <v>1.4</v>
      </c>
      <c r="H86" s="22"/>
      <c r="I86" s="4">
        <f t="shared" si="3"/>
        <v>94.1</v>
      </c>
      <c r="J86" s="4">
        <f t="shared" si="4"/>
        <v>4.4000000000000004</v>
      </c>
      <c r="K86" s="4">
        <f t="shared" si="5"/>
        <v>1.4</v>
      </c>
      <c r="L86" s="5"/>
      <c r="M86" s="17">
        <v>264</v>
      </c>
    </row>
    <row r="87" spans="1:13" ht="22.5" customHeight="1">
      <c r="A87" s="83"/>
      <c r="B87" s="3" t="s">
        <v>137</v>
      </c>
      <c r="C87" s="4">
        <v>32.9</v>
      </c>
      <c r="D87" s="4">
        <v>32.299999999999997</v>
      </c>
      <c r="E87" s="4">
        <v>13.3</v>
      </c>
      <c r="F87" s="4">
        <v>12.9</v>
      </c>
      <c r="G87" s="4">
        <v>8.6</v>
      </c>
      <c r="H87" s="21"/>
      <c r="I87" s="4">
        <f t="shared" si="3"/>
        <v>65.199999999999989</v>
      </c>
      <c r="J87" s="4">
        <f t="shared" si="4"/>
        <v>26.200000000000003</v>
      </c>
      <c r="K87" s="4">
        <f t="shared" si="5"/>
        <v>8.6</v>
      </c>
      <c r="L87" s="5"/>
      <c r="M87" s="17">
        <v>651</v>
      </c>
    </row>
    <row r="88" spans="1:13" ht="22.5" customHeight="1">
      <c r="A88" s="83"/>
      <c r="B88" s="3" t="s">
        <v>39</v>
      </c>
      <c r="C88" s="4">
        <v>22.2</v>
      </c>
      <c r="D88" s="4">
        <v>18.399999999999999</v>
      </c>
      <c r="E88" s="4">
        <v>2</v>
      </c>
      <c r="F88" s="4">
        <v>1.5</v>
      </c>
      <c r="G88" s="4">
        <v>55.8</v>
      </c>
      <c r="H88" s="21"/>
      <c r="I88" s="4">
        <f t="shared" si="3"/>
        <v>40.599999999999994</v>
      </c>
      <c r="J88" s="4">
        <f t="shared" si="4"/>
        <v>3.5</v>
      </c>
      <c r="K88" s="4">
        <f t="shared" si="5"/>
        <v>55.8</v>
      </c>
      <c r="L88" s="5"/>
      <c r="M88" s="17">
        <v>91</v>
      </c>
    </row>
    <row r="89" spans="1:13" ht="17.25" customHeight="1">
      <c r="A89" s="83" t="s">
        <v>136</v>
      </c>
      <c r="B89" s="3" t="s">
        <v>89</v>
      </c>
      <c r="C89" s="4">
        <v>57.8</v>
      </c>
      <c r="D89" s="4">
        <v>25.7</v>
      </c>
      <c r="E89" s="4">
        <v>8.3000000000000007</v>
      </c>
      <c r="F89" s="4">
        <v>3.4</v>
      </c>
      <c r="G89" s="8">
        <v>4.9000000000000004</v>
      </c>
      <c r="H89" s="22"/>
      <c r="I89" s="4">
        <f t="shared" si="3"/>
        <v>83.5</v>
      </c>
      <c r="J89" s="4">
        <f t="shared" si="4"/>
        <v>11.700000000000001</v>
      </c>
      <c r="K89" s="4">
        <f t="shared" si="5"/>
        <v>4.9000000000000004</v>
      </c>
      <c r="L89" s="5"/>
      <c r="M89" s="17">
        <v>677</v>
      </c>
    </row>
    <row r="90" spans="1:13" ht="17.25" customHeight="1">
      <c r="A90" s="83"/>
      <c r="B90" s="3" t="s">
        <v>137</v>
      </c>
      <c r="C90" s="4">
        <v>21.7</v>
      </c>
      <c r="D90" s="4">
        <v>29.3</v>
      </c>
      <c r="E90" s="4">
        <v>14.4</v>
      </c>
      <c r="F90" s="4">
        <v>23.4</v>
      </c>
      <c r="G90" s="4">
        <v>11.2</v>
      </c>
      <c r="H90" s="21"/>
      <c r="I90" s="4">
        <f t="shared" si="3"/>
        <v>51</v>
      </c>
      <c r="J90" s="4">
        <f t="shared" si="4"/>
        <v>37.799999999999997</v>
      </c>
      <c r="K90" s="4">
        <f t="shared" si="5"/>
        <v>11.2</v>
      </c>
      <c r="L90" s="5"/>
      <c r="M90" s="17">
        <v>250</v>
      </c>
    </row>
    <row r="91" spans="1:13" ht="17.25" customHeight="1">
      <c r="A91" s="88"/>
      <c r="B91" s="3" t="s">
        <v>39</v>
      </c>
      <c r="C91" s="4">
        <v>9.8000000000000007</v>
      </c>
      <c r="D91" s="4">
        <v>11.6</v>
      </c>
      <c r="E91" s="4">
        <v>8.5</v>
      </c>
      <c r="F91" s="4">
        <v>7.1</v>
      </c>
      <c r="G91" s="4">
        <v>63</v>
      </c>
      <c r="H91" s="21"/>
      <c r="I91" s="4">
        <f t="shared" si="3"/>
        <v>21.4</v>
      </c>
      <c r="J91" s="4">
        <f t="shared" si="4"/>
        <v>15.6</v>
      </c>
      <c r="K91" s="4">
        <f t="shared" si="5"/>
        <v>63</v>
      </c>
      <c r="L91" s="5"/>
      <c r="M91" s="17">
        <v>78</v>
      </c>
    </row>
    <row r="92" spans="1:13" ht="36" customHeight="1">
      <c r="A92" s="83" t="s">
        <v>90</v>
      </c>
      <c r="B92" s="11" t="s">
        <v>91</v>
      </c>
      <c r="C92" s="4">
        <v>75.5</v>
      </c>
      <c r="D92" s="4">
        <v>16.8</v>
      </c>
      <c r="E92" s="4">
        <v>2.5</v>
      </c>
      <c r="F92" s="4">
        <v>2.2000000000000002</v>
      </c>
      <c r="G92" s="8">
        <v>3</v>
      </c>
      <c r="H92" s="22"/>
      <c r="I92" s="4">
        <f t="shared" si="3"/>
        <v>92.3</v>
      </c>
      <c r="J92" s="4">
        <f t="shared" si="4"/>
        <v>4.7</v>
      </c>
      <c r="K92" s="4">
        <f t="shared" si="5"/>
        <v>3</v>
      </c>
      <c r="L92" s="5"/>
      <c r="M92" s="17">
        <v>311</v>
      </c>
    </row>
    <row r="93" spans="1:13" ht="36" customHeight="1">
      <c r="A93" s="83"/>
      <c r="B93" s="11" t="s">
        <v>92</v>
      </c>
      <c r="C93" s="4">
        <v>36.200000000000003</v>
      </c>
      <c r="D93" s="4">
        <v>32.299999999999997</v>
      </c>
      <c r="E93" s="4">
        <v>14.7</v>
      </c>
      <c r="F93" s="4">
        <v>9.3000000000000007</v>
      </c>
      <c r="G93" s="8">
        <v>7.4</v>
      </c>
      <c r="H93" s="22"/>
      <c r="I93" s="4">
        <f t="shared" si="3"/>
        <v>68.5</v>
      </c>
      <c r="J93" s="4">
        <f t="shared" si="4"/>
        <v>24</v>
      </c>
      <c r="K93" s="4">
        <f t="shared" si="5"/>
        <v>7.4</v>
      </c>
      <c r="L93" s="5"/>
      <c r="M93" s="17">
        <v>519</v>
      </c>
    </row>
    <row r="94" spans="1:13" ht="36" customHeight="1">
      <c r="A94" s="83"/>
      <c r="B94" s="11" t="s">
        <v>93</v>
      </c>
      <c r="C94" s="4">
        <v>11</v>
      </c>
      <c r="D94" s="4">
        <v>18.5</v>
      </c>
      <c r="E94" s="4">
        <v>15.2</v>
      </c>
      <c r="F94" s="4">
        <v>40.799999999999997</v>
      </c>
      <c r="G94" s="4">
        <v>14.6</v>
      </c>
      <c r="H94" s="21"/>
      <c r="I94" s="4">
        <f t="shared" si="3"/>
        <v>29.5</v>
      </c>
      <c r="J94" s="4">
        <f t="shared" si="4"/>
        <v>56</v>
      </c>
      <c r="K94" s="4">
        <f t="shared" si="5"/>
        <v>14.6</v>
      </c>
      <c r="L94" s="5"/>
      <c r="M94" s="17">
        <v>53</v>
      </c>
    </row>
    <row r="95" spans="1:13" ht="36" customHeight="1">
      <c r="A95" s="88"/>
      <c r="B95" s="11" t="s">
        <v>39</v>
      </c>
      <c r="C95" s="4">
        <v>20.3</v>
      </c>
      <c r="D95" s="4">
        <v>21.6</v>
      </c>
      <c r="E95" s="4">
        <v>5.3</v>
      </c>
      <c r="F95" s="4">
        <v>8.1999999999999993</v>
      </c>
      <c r="G95" s="4">
        <v>44.6</v>
      </c>
      <c r="H95" s="21"/>
      <c r="I95" s="4">
        <f t="shared" si="3"/>
        <v>41.900000000000006</v>
      </c>
      <c r="J95" s="4">
        <f t="shared" si="4"/>
        <v>13.5</v>
      </c>
      <c r="K95" s="4">
        <f t="shared" si="5"/>
        <v>44.6</v>
      </c>
      <c r="L95" s="5"/>
      <c r="M95" s="17">
        <v>123</v>
      </c>
    </row>
    <row r="96" spans="1:13" ht="17.25" customHeight="1">
      <c r="A96" s="83" t="s">
        <v>94</v>
      </c>
      <c r="B96" s="11" t="s">
        <v>76</v>
      </c>
      <c r="C96" s="4">
        <v>74.2</v>
      </c>
      <c r="D96" s="4">
        <v>18.100000000000001</v>
      </c>
      <c r="E96" s="4">
        <v>4.0999999999999996</v>
      </c>
      <c r="F96" s="4">
        <v>1.6</v>
      </c>
      <c r="G96" s="8">
        <v>2</v>
      </c>
      <c r="H96" s="22"/>
      <c r="I96" s="4">
        <f t="shared" si="3"/>
        <v>92.300000000000011</v>
      </c>
      <c r="J96" s="4">
        <f t="shared" si="4"/>
        <v>5.6999999999999993</v>
      </c>
      <c r="K96" s="4">
        <f t="shared" si="5"/>
        <v>2</v>
      </c>
      <c r="L96" s="5"/>
      <c r="M96" s="17">
        <v>347</v>
      </c>
    </row>
    <row r="97" spans="1:13" ht="17.25" customHeight="1">
      <c r="A97" s="83"/>
      <c r="B97" s="11" t="s">
        <v>77</v>
      </c>
      <c r="C97" s="4">
        <v>32.9</v>
      </c>
      <c r="D97" s="4">
        <v>29.6</v>
      </c>
      <c r="E97" s="4">
        <v>15.1</v>
      </c>
      <c r="F97" s="4">
        <v>14.5</v>
      </c>
      <c r="G97" s="4">
        <v>7.9</v>
      </c>
      <c r="H97" s="21"/>
      <c r="I97" s="4">
        <f t="shared" si="3"/>
        <v>62.5</v>
      </c>
      <c r="J97" s="4">
        <f t="shared" si="4"/>
        <v>29.6</v>
      </c>
      <c r="K97" s="4">
        <f t="shared" si="5"/>
        <v>7.9</v>
      </c>
      <c r="L97" s="5"/>
      <c r="M97" s="17">
        <v>516</v>
      </c>
    </row>
    <row r="98" spans="1:13" ht="17.25" customHeight="1">
      <c r="A98" s="88"/>
      <c r="B98" s="11" t="s">
        <v>39</v>
      </c>
      <c r="C98" s="4">
        <v>18.600000000000001</v>
      </c>
      <c r="D98" s="4">
        <v>28.5</v>
      </c>
      <c r="E98" s="4">
        <v>4.7</v>
      </c>
      <c r="F98" s="4">
        <v>4.5999999999999996</v>
      </c>
      <c r="G98" s="4">
        <v>43.6</v>
      </c>
      <c r="H98" s="21"/>
      <c r="I98" s="4">
        <f t="shared" si="3"/>
        <v>47.1</v>
      </c>
      <c r="J98" s="4">
        <f t="shared" si="4"/>
        <v>9.3000000000000007</v>
      </c>
      <c r="K98" s="4">
        <f t="shared" si="5"/>
        <v>43.6</v>
      </c>
      <c r="L98" s="5"/>
      <c r="M98" s="17">
        <v>144</v>
      </c>
    </row>
    <row r="99" spans="1:13" ht="17.25" customHeight="1">
      <c r="A99" s="83" t="s">
        <v>95</v>
      </c>
      <c r="B99" s="11" t="s">
        <v>76</v>
      </c>
      <c r="C99" s="4">
        <v>75.900000000000006</v>
      </c>
      <c r="D99" s="4">
        <v>17.8</v>
      </c>
      <c r="E99" s="4">
        <v>3.7</v>
      </c>
      <c r="F99" s="4">
        <v>1.7</v>
      </c>
      <c r="G99" s="8">
        <v>0.9</v>
      </c>
      <c r="H99" s="22"/>
      <c r="I99" s="4">
        <f t="shared" si="3"/>
        <v>93.7</v>
      </c>
      <c r="J99" s="4">
        <f t="shared" si="4"/>
        <v>5.4</v>
      </c>
      <c r="K99" s="4">
        <f t="shared" si="5"/>
        <v>0.9</v>
      </c>
      <c r="L99" s="5"/>
      <c r="M99" s="17">
        <v>273</v>
      </c>
    </row>
    <row r="100" spans="1:13" ht="17.25" customHeight="1">
      <c r="A100" s="83"/>
      <c r="B100" s="11" t="s">
        <v>77</v>
      </c>
      <c r="C100" s="4">
        <v>36.1</v>
      </c>
      <c r="D100" s="4">
        <v>29.1</v>
      </c>
      <c r="E100" s="4">
        <v>14.8</v>
      </c>
      <c r="F100" s="4">
        <v>13</v>
      </c>
      <c r="G100" s="4">
        <v>7</v>
      </c>
      <c r="H100" s="21"/>
      <c r="I100" s="4">
        <f t="shared" si="3"/>
        <v>65.2</v>
      </c>
      <c r="J100" s="4">
        <f t="shared" si="4"/>
        <v>27.8</v>
      </c>
      <c r="K100" s="4">
        <f t="shared" si="5"/>
        <v>7</v>
      </c>
      <c r="L100" s="5"/>
      <c r="M100" s="17">
        <v>577</v>
      </c>
    </row>
    <row r="101" spans="1:13" ht="17.25" customHeight="1">
      <c r="A101" s="88"/>
      <c r="B101" s="11" t="s">
        <v>39</v>
      </c>
      <c r="C101" s="4">
        <v>24.5</v>
      </c>
      <c r="D101" s="4">
        <v>25.3</v>
      </c>
      <c r="E101" s="4">
        <v>2.2999999999999998</v>
      </c>
      <c r="F101" s="4">
        <v>4.5999999999999996</v>
      </c>
      <c r="G101" s="4">
        <v>43.2</v>
      </c>
      <c r="H101" s="21"/>
      <c r="I101" s="4">
        <f t="shared" si="3"/>
        <v>49.8</v>
      </c>
      <c r="J101" s="4">
        <f t="shared" si="4"/>
        <v>6.8999999999999995</v>
      </c>
      <c r="K101" s="4">
        <f t="shared" si="5"/>
        <v>43.2</v>
      </c>
      <c r="L101" s="5"/>
      <c r="M101" s="17">
        <v>155</v>
      </c>
    </row>
    <row r="102" spans="1:13" ht="24" customHeight="1">
      <c r="A102" s="83" t="s">
        <v>96</v>
      </c>
      <c r="B102" s="11" t="s">
        <v>103</v>
      </c>
      <c r="C102" s="4">
        <v>31.2</v>
      </c>
      <c r="D102" s="4">
        <v>30.8</v>
      </c>
      <c r="E102" s="4">
        <v>11.9</v>
      </c>
      <c r="F102" s="4">
        <v>17.3</v>
      </c>
      <c r="G102" s="8">
        <v>8.8000000000000007</v>
      </c>
      <c r="H102" s="22"/>
      <c r="I102" s="4">
        <f t="shared" si="3"/>
        <v>62</v>
      </c>
      <c r="J102" s="4">
        <f t="shared" si="4"/>
        <v>29.200000000000003</v>
      </c>
      <c r="K102" s="4">
        <f t="shared" si="5"/>
        <v>8.8000000000000007</v>
      </c>
      <c r="L102" s="5"/>
      <c r="M102" s="17">
        <v>297</v>
      </c>
    </row>
    <row r="103" spans="1:13" ht="24" customHeight="1">
      <c r="A103" s="83"/>
      <c r="B103" s="11" t="s">
        <v>104</v>
      </c>
      <c r="C103" s="4">
        <v>46.8</v>
      </c>
      <c r="D103" s="4">
        <v>29.6</v>
      </c>
      <c r="E103" s="4">
        <v>12.1</v>
      </c>
      <c r="F103" s="4">
        <v>5.0999999999999996</v>
      </c>
      <c r="G103" s="8">
        <v>6.4</v>
      </c>
      <c r="H103" s="22"/>
      <c r="I103" s="4">
        <f t="shared" si="3"/>
        <v>76.400000000000006</v>
      </c>
      <c r="J103" s="4">
        <f t="shared" si="4"/>
        <v>17.2</v>
      </c>
      <c r="K103" s="4">
        <f t="shared" si="5"/>
        <v>6.4</v>
      </c>
      <c r="L103" s="5"/>
      <c r="M103" s="17">
        <v>498</v>
      </c>
    </row>
    <row r="104" spans="1:13" ht="24" customHeight="1">
      <c r="A104" s="83"/>
      <c r="B104" s="11" t="s">
        <v>105</v>
      </c>
      <c r="C104" s="4">
        <v>93.5</v>
      </c>
      <c r="D104" s="4">
        <v>4.7</v>
      </c>
      <c r="E104" s="4">
        <v>0</v>
      </c>
      <c r="F104" s="4">
        <v>1.8</v>
      </c>
      <c r="G104" s="4">
        <v>0</v>
      </c>
      <c r="H104" s="21"/>
      <c r="I104" s="4">
        <f t="shared" si="3"/>
        <v>98.2</v>
      </c>
      <c r="J104" s="4">
        <f t="shared" si="4"/>
        <v>1.8</v>
      </c>
      <c r="K104" s="4">
        <f t="shared" si="5"/>
        <v>0</v>
      </c>
      <c r="L104" s="5"/>
      <c r="M104" s="17">
        <v>120</v>
      </c>
    </row>
    <row r="105" spans="1:13" ht="24" customHeight="1">
      <c r="A105" s="88"/>
      <c r="B105" s="11" t="s">
        <v>39</v>
      </c>
      <c r="C105" s="4">
        <v>17.2</v>
      </c>
      <c r="D105" s="4">
        <v>13.1</v>
      </c>
      <c r="E105" s="4">
        <v>3.4</v>
      </c>
      <c r="F105" s="4">
        <v>8.9</v>
      </c>
      <c r="G105" s="4">
        <v>57.5</v>
      </c>
      <c r="H105" s="21"/>
      <c r="I105" s="4">
        <f t="shared" si="3"/>
        <v>30.299999999999997</v>
      </c>
      <c r="J105" s="4">
        <f t="shared" si="4"/>
        <v>12.3</v>
      </c>
      <c r="K105" s="4">
        <f t="shared" si="5"/>
        <v>57.5</v>
      </c>
      <c r="L105" s="5"/>
      <c r="M105" s="17">
        <v>91</v>
      </c>
    </row>
    <row r="106" spans="1:13" ht="23.25" customHeight="1">
      <c r="A106" s="83" t="s">
        <v>100</v>
      </c>
      <c r="B106" s="11" t="s">
        <v>101</v>
      </c>
      <c r="C106" s="4">
        <v>26.3</v>
      </c>
      <c r="D106" s="4">
        <v>33.700000000000003</v>
      </c>
      <c r="E106" s="4">
        <v>17</v>
      </c>
      <c r="F106" s="4">
        <v>14.5</v>
      </c>
      <c r="G106" s="8">
        <v>8.6</v>
      </c>
      <c r="H106" s="22"/>
      <c r="I106" s="4">
        <f t="shared" si="3"/>
        <v>60</v>
      </c>
      <c r="J106" s="4">
        <f t="shared" si="4"/>
        <v>31.5</v>
      </c>
      <c r="K106" s="4">
        <f t="shared" si="5"/>
        <v>8.6</v>
      </c>
      <c r="L106" s="5"/>
      <c r="M106" s="17">
        <v>501</v>
      </c>
    </row>
    <row r="107" spans="1:13" ht="23.25" customHeight="1">
      <c r="A107" s="83"/>
      <c r="B107" s="11" t="s">
        <v>102</v>
      </c>
      <c r="C107" s="4">
        <v>76.3</v>
      </c>
      <c r="D107" s="4">
        <v>16.8</v>
      </c>
      <c r="E107" s="4">
        <v>2.7</v>
      </c>
      <c r="F107" s="4">
        <v>1.5</v>
      </c>
      <c r="G107" s="4">
        <v>2.7</v>
      </c>
      <c r="H107" s="21"/>
      <c r="I107" s="4">
        <f t="shared" si="3"/>
        <v>93.1</v>
      </c>
      <c r="J107" s="4">
        <f t="shared" si="4"/>
        <v>4.2</v>
      </c>
      <c r="K107" s="4">
        <f t="shared" si="5"/>
        <v>2.7</v>
      </c>
      <c r="L107" s="5"/>
      <c r="M107" s="17">
        <v>402</v>
      </c>
    </row>
    <row r="108" spans="1:13" ht="23.25" customHeight="1">
      <c r="A108" s="88"/>
      <c r="B108" s="11" t="s">
        <v>39</v>
      </c>
      <c r="C108" s="4">
        <v>14.3</v>
      </c>
      <c r="D108" s="4">
        <v>19.8</v>
      </c>
      <c r="E108" s="4">
        <v>2.9</v>
      </c>
      <c r="F108" s="4">
        <v>8.3000000000000007</v>
      </c>
      <c r="G108" s="4">
        <v>54.8</v>
      </c>
      <c r="H108" s="21"/>
      <c r="I108" s="4">
        <f t="shared" si="3"/>
        <v>34.1</v>
      </c>
      <c r="J108" s="4">
        <f t="shared" si="4"/>
        <v>11.200000000000001</v>
      </c>
      <c r="K108" s="4">
        <f t="shared" si="5"/>
        <v>54.8</v>
      </c>
      <c r="L108" s="5"/>
      <c r="M108" s="17">
        <v>103</v>
      </c>
    </row>
  </sheetData>
  <mergeCells count="31">
    <mergeCell ref="A86:A88"/>
    <mergeCell ref="A89:A91"/>
    <mergeCell ref="A92:A95"/>
    <mergeCell ref="A96:A98"/>
    <mergeCell ref="A70:A72"/>
    <mergeCell ref="A73:A75"/>
    <mergeCell ref="A76:A78"/>
    <mergeCell ref="A79:A82"/>
    <mergeCell ref="A83:A85"/>
    <mergeCell ref="A99:A101"/>
    <mergeCell ref="A102:A105"/>
    <mergeCell ref="A106:A108"/>
    <mergeCell ref="A7:A12"/>
    <mergeCell ref="A13:A15"/>
    <mergeCell ref="A16:A18"/>
    <mergeCell ref="A19:A21"/>
    <mergeCell ref="A22:A26"/>
    <mergeCell ref="A27:A32"/>
    <mergeCell ref="A33:A40"/>
    <mergeCell ref="A41:A53"/>
    <mergeCell ref="A54:A57"/>
    <mergeCell ref="A58:A60"/>
    <mergeCell ref="A61:A63"/>
    <mergeCell ref="A64:A66"/>
    <mergeCell ref="A67:A69"/>
    <mergeCell ref="M2:M3"/>
    <mergeCell ref="A5:A6"/>
    <mergeCell ref="A2:B3"/>
    <mergeCell ref="A4:B4"/>
    <mergeCell ref="A1:G1"/>
    <mergeCell ref="C2:G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A25995-298B-4F84-B74A-7991CE6F0925}">
  <dimension ref="A1:AB108"/>
  <sheetViews>
    <sheetView topLeftCell="A35" zoomScale="80" zoomScaleNormal="80" workbookViewId="0">
      <selection activeCell="B44" sqref="B44"/>
    </sheetView>
  </sheetViews>
  <sheetFormatPr baseColWidth="10" defaultColWidth="9.1640625" defaultRowHeight="13"/>
  <cols>
    <col min="1" max="1" width="31.33203125" style="12" customWidth="1"/>
    <col min="2" max="2" width="35.5" style="12" customWidth="1"/>
    <col min="3" max="11" width="17.83203125" style="12" customWidth="1"/>
    <col min="12" max="12" width="11.83203125" style="12" customWidth="1"/>
    <col min="13" max="13" width="18" style="13" customWidth="1"/>
    <col min="14" max="16384" width="9.1640625" style="12"/>
  </cols>
  <sheetData>
    <row r="1" spans="1:28">
      <c r="A1" s="83" t="s">
        <v>106</v>
      </c>
      <c r="B1" s="83"/>
      <c r="C1" s="83"/>
      <c r="D1" s="83"/>
      <c r="E1" s="83"/>
      <c r="F1" s="83"/>
      <c r="G1" s="83"/>
      <c r="H1" s="6"/>
      <c r="I1" s="6"/>
      <c r="J1" s="6"/>
      <c r="K1" s="6"/>
    </row>
    <row r="2" spans="1:28" ht="30.75" customHeight="1">
      <c r="A2" s="84" t="s">
        <v>138</v>
      </c>
      <c r="B2" s="84"/>
      <c r="C2" s="85" t="s">
        <v>88</v>
      </c>
      <c r="D2" s="85"/>
      <c r="E2" s="85"/>
      <c r="F2" s="85"/>
      <c r="G2" s="85"/>
      <c r="H2" s="18"/>
      <c r="I2" s="18"/>
      <c r="J2" s="18"/>
      <c r="K2" s="18"/>
      <c r="M2" s="87" t="s">
        <v>33</v>
      </c>
    </row>
    <row r="3" spans="1:28" ht="23.25" customHeight="1">
      <c r="A3" s="84"/>
      <c r="B3" s="84"/>
      <c r="C3" s="1" t="s">
        <v>128</v>
      </c>
      <c r="D3" s="1" t="s">
        <v>129</v>
      </c>
      <c r="E3" s="1" t="s">
        <v>130</v>
      </c>
      <c r="F3" s="1" t="s">
        <v>131</v>
      </c>
      <c r="G3" s="1" t="s">
        <v>39</v>
      </c>
      <c r="H3" s="19"/>
      <c r="I3" s="1" t="s">
        <v>89</v>
      </c>
      <c r="J3" s="1" t="s">
        <v>134</v>
      </c>
      <c r="K3" s="1" t="s">
        <v>39</v>
      </c>
      <c r="M3" s="87"/>
    </row>
    <row r="4" spans="1:28" s="16" customFormat="1" ht="16.5" customHeight="1">
      <c r="A4" s="86" t="s">
        <v>0</v>
      </c>
      <c r="B4" s="86"/>
      <c r="C4" s="2">
        <v>14.3</v>
      </c>
      <c r="D4" s="2">
        <v>12</v>
      </c>
      <c r="E4" s="2">
        <v>22.8</v>
      </c>
      <c r="F4" s="2">
        <v>41.9</v>
      </c>
      <c r="G4" s="2">
        <v>9</v>
      </c>
      <c r="H4" s="20"/>
      <c r="I4" s="2">
        <f>C4+D4</f>
        <v>26.3</v>
      </c>
      <c r="J4" s="2">
        <f>E4+F4</f>
        <v>64.7</v>
      </c>
      <c r="K4" s="2">
        <f>G4</f>
        <v>9</v>
      </c>
      <c r="L4" s="14"/>
      <c r="M4" s="15">
        <v>1006</v>
      </c>
    </row>
    <row r="5" spans="1:28" ht="16.5" customHeight="1">
      <c r="A5" s="83" t="s">
        <v>22</v>
      </c>
      <c r="B5" s="3" t="s">
        <v>34</v>
      </c>
      <c r="C5" s="4">
        <v>19.100000000000001</v>
      </c>
      <c r="D5" s="4">
        <v>11.2</v>
      </c>
      <c r="E5" s="4">
        <v>22.6</v>
      </c>
      <c r="F5" s="4">
        <v>41.9</v>
      </c>
      <c r="G5" s="4">
        <v>5.2</v>
      </c>
      <c r="H5" s="21"/>
      <c r="I5" s="4">
        <f>C5+D5</f>
        <v>30.3</v>
      </c>
      <c r="J5" s="4">
        <f>E5+F5</f>
        <v>64.5</v>
      </c>
      <c r="K5" s="4">
        <f>G5</f>
        <v>5.2</v>
      </c>
      <c r="L5" s="5"/>
      <c r="M5" s="17">
        <v>478</v>
      </c>
    </row>
    <row r="6" spans="1:28" ht="16.5" customHeight="1">
      <c r="A6" s="83"/>
      <c r="B6" s="3" t="s">
        <v>35</v>
      </c>
      <c r="C6" s="4">
        <v>9.9</v>
      </c>
      <c r="D6" s="4">
        <v>12.6</v>
      </c>
      <c r="E6" s="4">
        <v>23</v>
      </c>
      <c r="F6" s="4">
        <v>41.9</v>
      </c>
      <c r="G6" s="4">
        <v>12.5</v>
      </c>
      <c r="H6" s="21"/>
      <c r="I6" s="4">
        <f t="shared" ref="I6:I69" si="0">C6+D6</f>
        <v>22.5</v>
      </c>
      <c r="J6" s="4">
        <f t="shared" ref="J6:J69" si="1">E6+F6</f>
        <v>64.900000000000006</v>
      </c>
      <c r="K6" s="4">
        <f t="shared" ref="K6:K69" si="2">G6</f>
        <v>12.5</v>
      </c>
      <c r="L6" s="5"/>
      <c r="M6" s="17">
        <v>528</v>
      </c>
    </row>
    <row r="7" spans="1:28" ht="16.5" customHeight="1">
      <c r="A7" s="83" t="s">
        <v>41</v>
      </c>
      <c r="B7" s="3" t="s">
        <v>46</v>
      </c>
      <c r="C7" s="4">
        <v>19</v>
      </c>
      <c r="D7" s="4">
        <v>10.199999999999999</v>
      </c>
      <c r="E7" s="4">
        <v>32.799999999999997</v>
      </c>
      <c r="F7" s="4">
        <v>23.7</v>
      </c>
      <c r="G7" s="4">
        <v>14.2</v>
      </c>
      <c r="H7" s="21"/>
      <c r="I7" s="4">
        <f t="shared" si="0"/>
        <v>29.2</v>
      </c>
      <c r="J7" s="4">
        <f t="shared" si="1"/>
        <v>56.5</v>
      </c>
      <c r="K7" s="4">
        <f t="shared" si="2"/>
        <v>14.2</v>
      </c>
      <c r="L7" s="5"/>
      <c r="M7" s="17">
        <v>162</v>
      </c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7"/>
      <c r="AA7" s="6"/>
      <c r="AB7" s="6"/>
    </row>
    <row r="8" spans="1:28" ht="16.5" customHeight="1">
      <c r="A8" s="83"/>
      <c r="B8" s="3" t="s">
        <v>47</v>
      </c>
      <c r="C8" s="4">
        <v>9.6999999999999993</v>
      </c>
      <c r="D8" s="4">
        <v>12.1</v>
      </c>
      <c r="E8" s="4">
        <v>22</v>
      </c>
      <c r="F8" s="4">
        <v>44.5</v>
      </c>
      <c r="G8" s="4">
        <v>11.7</v>
      </c>
      <c r="H8" s="21"/>
      <c r="I8" s="4">
        <f t="shared" si="0"/>
        <v>21.799999999999997</v>
      </c>
      <c r="J8" s="4">
        <f t="shared" si="1"/>
        <v>66.5</v>
      </c>
      <c r="K8" s="4">
        <f t="shared" si="2"/>
        <v>11.7</v>
      </c>
      <c r="L8" s="5"/>
      <c r="M8" s="17">
        <v>193</v>
      </c>
    </row>
    <row r="9" spans="1:28" ht="16.5" customHeight="1">
      <c r="A9" s="83"/>
      <c r="B9" s="3" t="s">
        <v>48</v>
      </c>
      <c r="C9" s="4">
        <v>16.100000000000001</v>
      </c>
      <c r="D9" s="4">
        <v>10.7</v>
      </c>
      <c r="E9" s="4">
        <v>24.4</v>
      </c>
      <c r="F9" s="4">
        <v>38.700000000000003</v>
      </c>
      <c r="G9" s="4">
        <v>10.1</v>
      </c>
      <c r="H9" s="21"/>
      <c r="I9" s="4">
        <f t="shared" si="0"/>
        <v>26.8</v>
      </c>
      <c r="J9" s="4">
        <f t="shared" si="1"/>
        <v>63.1</v>
      </c>
      <c r="K9" s="4">
        <f t="shared" si="2"/>
        <v>10.1</v>
      </c>
      <c r="L9" s="5"/>
      <c r="M9" s="17">
        <v>200</v>
      </c>
    </row>
    <row r="10" spans="1:28" ht="16.5" customHeight="1">
      <c r="A10" s="83"/>
      <c r="B10" s="3" t="s">
        <v>49</v>
      </c>
      <c r="C10" s="4">
        <v>10.3</v>
      </c>
      <c r="D10" s="4">
        <v>12.4</v>
      </c>
      <c r="E10" s="4">
        <v>25.8</v>
      </c>
      <c r="F10" s="4">
        <v>43.6</v>
      </c>
      <c r="G10" s="4">
        <v>7.9</v>
      </c>
      <c r="H10" s="21"/>
      <c r="I10" s="4">
        <f t="shared" si="0"/>
        <v>22.700000000000003</v>
      </c>
      <c r="J10" s="4">
        <f t="shared" si="1"/>
        <v>69.400000000000006</v>
      </c>
      <c r="K10" s="4">
        <f t="shared" si="2"/>
        <v>7.9</v>
      </c>
      <c r="L10" s="5"/>
      <c r="M10" s="17">
        <v>160</v>
      </c>
    </row>
    <row r="11" spans="1:28" ht="16.5" customHeight="1">
      <c r="A11" s="83"/>
      <c r="B11" s="3" t="s">
        <v>50</v>
      </c>
      <c r="C11" s="4">
        <v>14.3</v>
      </c>
      <c r="D11" s="4">
        <v>12.9</v>
      </c>
      <c r="E11" s="4">
        <v>17.3</v>
      </c>
      <c r="F11" s="4">
        <v>52.1</v>
      </c>
      <c r="G11" s="4">
        <v>3.4</v>
      </c>
      <c r="H11" s="21"/>
      <c r="I11" s="4">
        <f t="shared" si="0"/>
        <v>27.200000000000003</v>
      </c>
      <c r="J11" s="4">
        <f t="shared" si="1"/>
        <v>69.400000000000006</v>
      </c>
      <c r="K11" s="4">
        <f t="shared" si="2"/>
        <v>3.4</v>
      </c>
      <c r="L11" s="5"/>
      <c r="M11" s="17">
        <v>149</v>
      </c>
      <c r="Q11" s="16"/>
      <c r="T11" s="6"/>
    </row>
    <row r="12" spans="1:28" ht="16.5" customHeight="1">
      <c r="A12" s="83"/>
      <c r="B12" s="3" t="s">
        <v>51</v>
      </c>
      <c r="C12" s="4">
        <v>17.100000000000001</v>
      </c>
      <c r="D12" s="4">
        <v>14</v>
      </c>
      <c r="E12" s="4">
        <v>12.7</v>
      </c>
      <c r="F12" s="4">
        <v>51.1</v>
      </c>
      <c r="G12" s="4">
        <v>5.2</v>
      </c>
      <c r="H12" s="21"/>
      <c r="I12" s="4">
        <f t="shared" si="0"/>
        <v>31.1</v>
      </c>
      <c r="J12" s="4">
        <f t="shared" si="1"/>
        <v>63.8</v>
      </c>
      <c r="K12" s="4">
        <f t="shared" si="2"/>
        <v>5.2</v>
      </c>
      <c r="L12" s="5"/>
      <c r="M12" s="17">
        <v>142</v>
      </c>
    </row>
    <row r="13" spans="1:28" ht="16.5" customHeight="1">
      <c r="A13" s="83" t="s">
        <v>42</v>
      </c>
      <c r="B13" s="3" t="s">
        <v>52</v>
      </c>
      <c r="C13" s="4">
        <v>14</v>
      </c>
      <c r="D13" s="4">
        <v>11.3</v>
      </c>
      <c r="E13" s="4">
        <v>26.9</v>
      </c>
      <c r="F13" s="4">
        <v>35</v>
      </c>
      <c r="G13" s="4">
        <v>12.9</v>
      </c>
      <c r="H13" s="21"/>
      <c r="I13" s="4">
        <f t="shared" si="0"/>
        <v>25.3</v>
      </c>
      <c r="J13" s="4">
        <f t="shared" si="1"/>
        <v>61.9</v>
      </c>
      <c r="K13" s="4">
        <f t="shared" si="2"/>
        <v>12.9</v>
      </c>
      <c r="L13" s="5"/>
      <c r="M13" s="17">
        <v>355</v>
      </c>
    </row>
    <row r="14" spans="1:28" ht="16.5" customHeight="1">
      <c r="A14" s="83"/>
      <c r="B14" s="3" t="s">
        <v>53</v>
      </c>
      <c r="C14" s="4">
        <v>13.5</v>
      </c>
      <c r="D14" s="4">
        <v>11.5</v>
      </c>
      <c r="E14" s="4">
        <v>25</v>
      </c>
      <c r="F14" s="4">
        <v>40.9</v>
      </c>
      <c r="G14" s="8">
        <v>9.1</v>
      </c>
      <c r="H14" s="22"/>
      <c r="I14" s="4">
        <f t="shared" si="0"/>
        <v>25</v>
      </c>
      <c r="J14" s="4">
        <f t="shared" si="1"/>
        <v>65.900000000000006</v>
      </c>
      <c r="K14" s="4">
        <f t="shared" si="2"/>
        <v>9.1</v>
      </c>
      <c r="L14" s="5"/>
      <c r="M14" s="17">
        <v>360</v>
      </c>
    </row>
    <row r="15" spans="1:28" ht="16.5" customHeight="1">
      <c r="A15" s="83"/>
      <c r="B15" s="3" t="s">
        <v>54</v>
      </c>
      <c r="C15" s="4">
        <v>15.6</v>
      </c>
      <c r="D15" s="4">
        <v>13.5</v>
      </c>
      <c r="E15" s="4">
        <v>15.1</v>
      </c>
      <c r="F15" s="4">
        <v>51.6</v>
      </c>
      <c r="G15" s="4">
        <v>4.3</v>
      </c>
      <c r="H15" s="21"/>
      <c r="I15" s="4">
        <f t="shared" si="0"/>
        <v>29.1</v>
      </c>
      <c r="J15" s="4">
        <f t="shared" si="1"/>
        <v>66.7</v>
      </c>
      <c r="K15" s="4">
        <f t="shared" si="2"/>
        <v>4.3</v>
      </c>
      <c r="L15" s="5"/>
      <c r="M15" s="17">
        <v>292</v>
      </c>
    </row>
    <row r="16" spans="1:28" ht="16.5" customHeight="1">
      <c r="A16" s="83" t="s">
        <v>23</v>
      </c>
      <c r="B16" s="3" t="s">
        <v>40</v>
      </c>
      <c r="C16" s="4">
        <v>8.3000000000000007</v>
      </c>
      <c r="D16" s="4">
        <v>10.5</v>
      </c>
      <c r="E16" s="4">
        <v>25.5</v>
      </c>
      <c r="F16" s="4">
        <v>42.3</v>
      </c>
      <c r="G16" s="4">
        <v>13.3</v>
      </c>
      <c r="H16" s="21"/>
      <c r="I16" s="4">
        <f t="shared" si="0"/>
        <v>18.8</v>
      </c>
      <c r="J16" s="4">
        <f t="shared" si="1"/>
        <v>67.8</v>
      </c>
      <c r="K16" s="4">
        <f t="shared" si="2"/>
        <v>13.3</v>
      </c>
      <c r="L16" s="5"/>
      <c r="M16" s="17">
        <v>370</v>
      </c>
    </row>
    <row r="17" spans="1:13" ht="16.5" customHeight="1">
      <c r="A17" s="83"/>
      <c r="B17" s="3" t="s">
        <v>1</v>
      </c>
      <c r="C17" s="4">
        <v>14</v>
      </c>
      <c r="D17" s="4">
        <v>11.5</v>
      </c>
      <c r="E17" s="4">
        <v>20.399999999999999</v>
      </c>
      <c r="F17" s="4">
        <v>46.5</v>
      </c>
      <c r="G17" s="4">
        <v>7.6</v>
      </c>
      <c r="H17" s="21"/>
      <c r="I17" s="4">
        <f t="shared" si="0"/>
        <v>25.5</v>
      </c>
      <c r="J17" s="4">
        <f t="shared" si="1"/>
        <v>66.900000000000006</v>
      </c>
      <c r="K17" s="4">
        <f t="shared" si="2"/>
        <v>7.6</v>
      </c>
      <c r="L17" s="5"/>
      <c r="M17" s="17">
        <v>393</v>
      </c>
    </row>
    <row r="18" spans="1:13" ht="16.5" customHeight="1">
      <c r="A18" s="83"/>
      <c r="B18" s="3" t="s">
        <v>2</v>
      </c>
      <c r="C18" s="4">
        <v>23.8</v>
      </c>
      <c r="D18" s="4">
        <v>15</v>
      </c>
      <c r="E18" s="4">
        <v>22.6</v>
      </c>
      <c r="F18" s="4">
        <v>33.799999999999997</v>
      </c>
      <c r="G18" s="4">
        <v>4.8</v>
      </c>
      <c r="H18" s="21"/>
      <c r="I18" s="4">
        <f t="shared" si="0"/>
        <v>38.799999999999997</v>
      </c>
      <c r="J18" s="4">
        <f t="shared" si="1"/>
        <v>56.4</v>
      </c>
      <c r="K18" s="4">
        <f t="shared" si="2"/>
        <v>4.8</v>
      </c>
      <c r="L18" s="5"/>
      <c r="M18" s="17">
        <v>244</v>
      </c>
    </row>
    <row r="19" spans="1:13" ht="16.5" customHeight="1">
      <c r="A19" s="83" t="s">
        <v>24</v>
      </c>
      <c r="B19" s="3" t="s">
        <v>3</v>
      </c>
      <c r="C19" s="4">
        <v>14.9</v>
      </c>
      <c r="D19" s="4">
        <v>11.9</v>
      </c>
      <c r="E19" s="4">
        <v>23.5</v>
      </c>
      <c r="F19" s="4">
        <v>40.200000000000003</v>
      </c>
      <c r="G19" s="4">
        <v>9.5</v>
      </c>
      <c r="H19" s="21"/>
      <c r="I19" s="4">
        <f t="shared" si="0"/>
        <v>26.8</v>
      </c>
      <c r="J19" s="4">
        <f t="shared" si="1"/>
        <v>63.7</v>
      </c>
      <c r="K19" s="4">
        <f t="shared" si="2"/>
        <v>9.5</v>
      </c>
      <c r="L19" s="5"/>
      <c r="M19" s="17">
        <v>892</v>
      </c>
    </row>
    <row r="20" spans="1:13" ht="16.5" customHeight="1">
      <c r="A20" s="83"/>
      <c r="B20" s="3" t="s">
        <v>4</v>
      </c>
      <c r="C20" s="4">
        <v>6.1</v>
      </c>
      <c r="D20" s="4">
        <v>11.8</v>
      </c>
      <c r="E20" s="4">
        <v>18.399999999999999</v>
      </c>
      <c r="F20" s="4">
        <v>58</v>
      </c>
      <c r="G20" s="8">
        <v>5.7</v>
      </c>
      <c r="H20" s="22"/>
      <c r="I20" s="4">
        <f t="shared" si="0"/>
        <v>17.899999999999999</v>
      </c>
      <c r="J20" s="4">
        <f t="shared" si="1"/>
        <v>76.400000000000006</v>
      </c>
      <c r="K20" s="4">
        <f t="shared" si="2"/>
        <v>5.7</v>
      </c>
      <c r="L20" s="5"/>
      <c r="M20" s="17">
        <v>82</v>
      </c>
    </row>
    <row r="21" spans="1:13" ht="16.5" customHeight="1">
      <c r="A21" s="83"/>
      <c r="B21" s="3" t="s">
        <v>5</v>
      </c>
      <c r="C21" s="4">
        <v>16.899999999999999</v>
      </c>
      <c r="D21" s="4">
        <v>13.9</v>
      </c>
      <c r="E21" s="4">
        <v>16.100000000000001</v>
      </c>
      <c r="F21" s="4">
        <v>48.7</v>
      </c>
      <c r="G21" s="4">
        <v>4.5</v>
      </c>
      <c r="H21" s="21"/>
      <c r="I21" s="4">
        <f t="shared" si="0"/>
        <v>30.799999999999997</v>
      </c>
      <c r="J21" s="4">
        <f t="shared" si="1"/>
        <v>64.800000000000011</v>
      </c>
      <c r="K21" s="4">
        <f t="shared" si="2"/>
        <v>4.5</v>
      </c>
      <c r="L21" s="5"/>
      <c r="M21" s="17">
        <v>33</v>
      </c>
    </row>
    <row r="22" spans="1:13" ht="16.5" customHeight="1">
      <c r="A22" s="83" t="s">
        <v>57</v>
      </c>
      <c r="B22" s="3" t="s">
        <v>55</v>
      </c>
      <c r="C22" s="4">
        <v>11.7</v>
      </c>
      <c r="D22" s="4">
        <v>10.9</v>
      </c>
      <c r="E22" s="4">
        <v>24.2</v>
      </c>
      <c r="F22" s="4">
        <v>42.1</v>
      </c>
      <c r="G22" s="4">
        <v>11.1</v>
      </c>
      <c r="H22" s="21"/>
      <c r="I22" s="4">
        <f t="shared" si="0"/>
        <v>22.6</v>
      </c>
      <c r="J22" s="4">
        <f t="shared" si="1"/>
        <v>66.3</v>
      </c>
      <c r="K22" s="4">
        <f t="shared" si="2"/>
        <v>11.1</v>
      </c>
      <c r="L22" s="5"/>
      <c r="M22" s="17">
        <v>261</v>
      </c>
    </row>
    <row r="23" spans="1:13" ht="16.5" customHeight="1">
      <c r="A23" s="83"/>
      <c r="B23" s="3" t="s">
        <v>56</v>
      </c>
      <c r="C23" s="4">
        <v>19.3</v>
      </c>
      <c r="D23" s="4">
        <v>15.6</v>
      </c>
      <c r="E23" s="4">
        <v>23.1</v>
      </c>
      <c r="F23" s="4">
        <v>38.1</v>
      </c>
      <c r="G23" s="4">
        <v>3.9</v>
      </c>
      <c r="H23" s="21"/>
      <c r="I23" s="4">
        <f t="shared" si="0"/>
        <v>34.9</v>
      </c>
      <c r="J23" s="4">
        <f t="shared" si="1"/>
        <v>61.2</v>
      </c>
      <c r="K23" s="4">
        <f t="shared" si="2"/>
        <v>3.9</v>
      </c>
      <c r="L23" s="5"/>
      <c r="M23" s="17">
        <v>196</v>
      </c>
    </row>
    <row r="24" spans="1:13" ht="16.5" customHeight="1">
      <c r="A24" s="83"/>
      <c r="B24" s="3" t="s">
        <v>6</v>
      </c>
      <c r="C24" s="4">
        <v>15</v>
      </c>
      <c r="D24" s="4">
        <v>7.5</v>
      </c>
      <c r="E24" s="4">
        <v>30.1</v>
      </c>
      <c r="F24" s="4">
        <v>39.9</v>
      </c>
      <c r="G24" s="4">
        <v>7.5</v>
      </c>
      <c r="H24" s="21"/>
      <c r="I24" s="4">
        <f t="shared" si="0"/>
        <v>22.5</v>
      </c>
      <c r="J24" s="4">
        <f t="shared" si="1"/>
        <v>70</v>
      </c>
      <c r="K24" s="4">
        <f t="shared" si="2"/>
        <v>7.5</v>
      </c>
      <c r="L24" s="5"/>
      <c r="M24" s="17">
        <v>60</v>
      </c>
    </row>
    <row r="25" spans="1:13" ht="16.5" customHeight="1">
      <c r="A25" s="83"/>
      <c r="B25" s="3" t="s">
        <v>7</v>
      </c>
      <c r="C25" s="4">
        <v>14.9</v>
      </c>
      <c r="D25" s="4">
        <v>13.1</v>
      </c>
      <c r="E25" s="4">
        <v>15.8</v>
      </c>
      <c r="F25" s="4">
        <v>50.4</v>
      </c>
      <c r="G25" s="4">
        <v>5.8</v>
      </c>
      <c r="H25" s="21"/>
      <c r="I25" s="4">
        <f t="shared" si="0"/>
        <v>28</v>
      </c>
      <c r="J25" s="4">
        <f t="shared" si="1"/>
        <v>66.2</v>
      </c>
      <c r="K25" s="4">
        <f t="shared" si="2"/>
        <v>5.8</v>
      </c>
      <c r="L25" s="5"/>
      <c r="M25" s="17">
        <v>297</v>
      </c>
    </row>
    <row r="26" spans="1:13" ht="16.5" customHeight="1">
      <c r="A26" s="83"/>
      <c r="B26" s="3" t="s">
        <v>8</v>
      </c>
      <c r="C26" s="4">
        <v>11.6</v>
      </c>
      <c r="D26" s="4">
        <v>9.4</v>
      </c>
      <c r="E26" s="4">
        <v>29.2</v>
      </c>
      <c r="F26" s="4">
        <v>32.9</v>
      </c>
      <c r="G26" s="4">
        <v>17</v>
      </c>
      <c r="H26" s="21"/>
      <c r="I26" s="4">
        <f t="shared" si="0"/>
        <v>21</v>
      </c>
      <c r="J26" s="4">
        <f t="shared" si="1"/>
        <v>62.099999999999994</v>
      </c>
      <c r="K26" s="4">
        <f t="shared" si="2"/>
        <v>17</v>
      </c>
      <c r="L26" s="5"/>
      <c r="M26" s="17">
        <v>192</v>
      </c>
    </row>
    <row r="27" spans="1:13" ht="16.5" customHeight="1">
      <c r="A27" s="83" t="s">
        <v>25</v>
      </c>
      <c r="B27" s="3" t="s">
        <v>27</v>
      </c>
      <c r="C27" s="4">
        <v>13.1</v>
      </c>
      <c r="D27" s="4">
        <v>12.3</v>
      </c>
      <c r="E27" s="4">
        <v>15.4</v>
      </c>
      <c r="F27" s="4">
        <v>42.5</v>
      </c>
      <c r="G27" s="4">
        <v>16.8</v>
      </c>
      <c r="H27" s="21"/>
      <c r="I27" s="4">
        <f t="shared" si="0"/>
        <v>25.4</v>
      </c>
      <c r="J27" s="4">
        <f t="shared" si="1"/>
        <v>57.9</v>
      </c>
      <c r="K27" s="4">
        <f t="shared" si="2"/>
        <v>16.8</v>
      </c>
      <c r="L27" s="5"/>
      <c r="M27" s="17">
        <v>147</v>
      </c>
    </row>
    <row r="28" spans="1:13" ht="16.5" customHeight="1">
      <c r="A28" s="83"/>
      <c r="B28" s="3" t="s">
        <v>58</v>
      </c>
      <c r="C28" s="4">
        <v>15.2</v>
      </c>
      <c r="D28" s="4">
        <v>10.1</v>
      </c>
      <c r="E28" s="4">
        <v>26</v>
      </c>
      <c r="F28" s="4">
        <v>36.200000000000003</v>
      </c>
      <c r="G28" s="4">
        <v>12.4</v>
      </c>
      <c r="H28" s="21"/>
      <c r="I28" s="4">
        <f t="shared" si="0"/>
        <v>25.299999999999997</v>
      </c>
      <c r="J28" s="4">
        <f t="shared" si="1"/>
        <v>62.2</v>
      </c>
      <c r="K28" s="4">
        <f t="shared" si="2"/>
        <v>12.4</v>
      </c>
      <c r="L28" s="5"/>
      <c r="M28" s="17">
        <v>150</v>
      </c>
    </row>
    <row r="29" spans="1:13" ht="16.5" customHeight="1">
      <c r="A29" s="83"/>
      <c r="B29" s="3" t="s">
        <v>59</v>
      </c>
      <c r="C29" s="4">
        <v>10.199999999999999</v>
      </c>
      <c r="D29" s="4">
        <v>8.6</v>
      </c>
      <c r="E29" s="4">
        <v>25.2</v>
      </c>
      <c r="F29" s="4">
        <v>44.9</v>
      </c>
      <c r="G29" s="4">
        <v>11.1</v>
      </c>
      <c r="H29" s="21"/>
      <c r="I29" s="4">
        <f t="shared" si="0"/>
        <v>18.799999999999997</v>
      </c>
      <c r="J29" s="4">
        <f t="shared" si="1"/>
        <v>70.099999999999994</v>
      </c>
      <c r="K29" s="4">
        <f t="shared" si="2"/>
        <v>11.1</v>
      </c>
      <c r="L29" s="5"/>
      <c r="M29" s="17">
        <v>160</v>
      </c>
    </row>
    <row r="30" spans="1:13" ht="16.5" customHeight="1">
      <c r="A30" s="83"/>
      <c r="B30" s="3" t="s">
        <v>9</v>
      </c>
      <c r="C30" s="4">
        <v>12.9</v>
      </c>
      <c r="D30" s="4">
        <v>14.3</v>
      </c>
      <c r="E30" s="4">
        <v>25.3</v>
      </c>
      <c r="F30" s="4">
        <v>43.6</v>
      </c>
      <c r="G30" s="4">
        <v>3.8</v>
      </c>
      <c r="H30" s="21"/>
      <c r="I30" s="4">
        <f t="shared" si="0"/>
        <v>27.200000000000003</v>
      </c>
      <c r="J30" s="4">
        <f t="shared" si="1"/>
        <v>68.900000000000006</v>
      </c>
      <c r="K30" s="4">
        <f t="shared" si="2"/>
        <v>3.8</v>
      </c>
      <c r="L30" s="5"/>
      <c r="M30" s="17">
        <v>174</v>
      </c>
    </row>
    <row r="31" spans="1:13" ht="16.5" customHeight="1">
      <c r="A31" s="83"/>
      <c r="B31" s="3" t="s">
        <v>36</v>
      </c>
      <c r="C31" s="4">
        <v>12.2</v>
      </c>
      <c r="D31" s="4">
        <v>13.8</v>
      </c>
      <c r="E31" s="4">
        <v>23.4</v>
      </c>
      <c r="F31" s="4">
        <v>45.7</v>
      </c>
      <c r="G31" s="4">
        <v>4.9000000000000004</v>
      </c>
      <c r="H31" s="21"/>
      <c r="I31" s="4">
        <f t="shared" si="0"/>
        <v>26</v>
      </c>
      <c r="J31" s="4">
        <f t="shared" si="1"/>
        <v>69.099999999999994</v>
      </c>
      <c r="K31" s="4">
        <f t="shared" si="2"/>
        <v>4.9000000000000004</v>
      </c>
      <c r="L31" s="5"/>
      <c r="M31" s="17">
        <v>235</v>
      </c>
    </row>
    <row r="32" spans="1:13" ht="16.5" customHeight="1">
      <c r="A32" s="83"/>
      <c r="B32" s="3" t="s">
        <v>10</v>
      </c>
      <c r="C32" s="4">
        <v>24.6</v>
      </c>
      <c r="D32" s="4">
        <v>11.6</v>
      </c>
      <c r="E32" s="4">
        <v>20.2</v>
      </c>
      <c r="F32" s="4">
        <v>35.299999999999997</v>
      </c>
      <c r="G32" s="4">
        <v>8.3000000000000007</v>
      </c>
      <c r="H32" s="21"/>
      <c r="I32" s="4">
        <f t="shared" si="0"/>
        <v>36.200000000000003</v>
      </c>
      <c r="J32" s="4">
        <f t="shared" si="1"/>
        <v>55.5</v>
      </c>
      <c r="K32" s="4">
        <f t="shared" si="2"/>
        <v>8.3000000000000007</v>
      </c>
      <c r="L32" s="5"/>
      <c r="M32" s="17">
        <v>139</v>
      </c>
    </row>
    <row r="33" spans="1:13" ht="16.5" customHeight="1">
      <c r="A33" s="83" t="s">
        <v>26</v>
      </c>
      <c r="B33" s="3" t="s">
        <v>11</v>
      </c>
      <c r="C33" s="4">
        <v>27</v>
      </c>
      <c r="D33" s="4">
        <v>12.8</v>
      </c>
      <c r="E33" s="4">
        <v>18.3</v>
      </c>
      <c r="F33" s="4">
        <v>34.299999999999997</v>
      </c>
      <c r="G33" s="4">
        <v>7.6</v>
      </c>
      <c r="H33" s="21"/>
      <c r="I33" s="4">
        <f t="shared" si="0"/>
        <v>39.799999999999997</v>
      </c>
      <c r="J33" s="4">
        <f t="shared" si="1"/>
        <v>52.599999999999994</v>
      </c>
      <c r="K33" s="4">
        <f t="shared" si="2"/>
        <v>7.6</v>
      </c>
      <c r="L33" s="5"/>
      <c r="M33" s="17">
        <v>131</v>
      </c>
    </row>
    <row r="34" spans="1:13" ht="16.5" customHeight="1">
      <c r="A34" s="83"/>
      <c r="B34" s="3" t="s">
        <v>12</v>
      </c>
      <c r="C34" s="4">
        <v>15.8</v>
      </c>
      <c r="D34" s="4">
        <v>12.8</v>
      </c>
      <c r="E34" s="4">
        <v>15.6</v>
      </c>
      <c r="F34" s="4">
        <v>42.6</v>
      </c>
      <c r="G34" s="4">
        <v>13.3</v>
      </c>
      <c r="H34" s="21"/>
      <c r="I34" s="4">
        <f t="shared" si="0"/>
        <v>28.6</v>
      </c>
      <c r="J34" s="4">
        <f t="shared" si="1"/>
        <v>58.2</v>
      </c>
      <c r="K34" s="4">
        <f t="shared" si="2"/>
        <v>13.3</v>
      </c>
      <c r="L34" s="5"/>
      <c r="M34" s="17">
        <v>110</v>
      </c>
    </row>
    <row r="35" spans="1:13" ht="16.5" customHeight="1">
      <c r="A35" s="83"/>
      <c r="B35" s="3" t="s">
        <v>13</v>
      </c>
      <c r="C35" s="4">
        <v>14.1</v>
      </c>
      <c r="D35" s="4">
        <v>6.8</v>
      </c>
      <c r="E35" s="4">
        <v>26.9</v>
      </c>
      <c r="F35" s="4">
        <v>40.700000000000003</v>
      </c>
      <c r="G35" s="4">
        <v>11.4</v>
      </c>
      <c r="H35" s="21"/>
      <c r="I35" s="4">
        <f t="shared" si="0"/>
        <v>20.9</v>
      </c>
      <c r="J35" s="4">
        <f t="shared" si="1"/>
        <v>67.599999999999994</v>
      </c>
      <c r="K35" s="4">
        <f t="shared" si="2"/>
        <v>11.4</v>
      </c>
      <c r="L35" s="5"/>
      <c r="M35" s="17">
        <v>107</v>
      </c>
    </row>
    <row r="36" spans="1:13" ht="16.5" customHeight="1">
      <c r="A36" s="83"/>
      <c r="B36" s="3" t="s">
        <v>14</v>
      </c>
      <c r="C36" s="4">
        <v>5.6</v>
      </c>
      <c r="D36" s="4">
        <v>12.8</v>
      </c>
      <c r="E36" s="4">
        <v>24</v>
      </c>
      <c r="F36" s="4">
        <v>52</v>
      </c>
      <c r="G36" s="4">
        <v>5.6</v>
      </c>
      <c r="H36" s="21"/>
      <c r="I36" s="4">
        <f t="shared" si="0"/>
        <v>18.399999999999999</v>
      </c>
      <c r="J36" s="4">
        <f t="shared" si="1"/>
        <v>76</v>
      </c>
      <c r="K36" s="4">
        <f t="shared" si="2"/>
        <v>5.6</v>
      </c>
      <c r="L36" s="5"/>
      <c r="M36" s="17">
        <v>130</v>
      </c>
    </row>
    <row r="37" spans="1:13" ht="16.5" customHeight="1">
      <c r="A37" s="83"/>
      <c r="B37" s="3" t="s">
        <v>15</v>
      </c>
      <c r="C37" s="4">
        <v>8.1999999999999993</v>
      </c>
      <c r="D37" s="4">
        <v>13.8</v>
      </c>
      <c r="E37" s="4">
        <v>21.1</v>
      </c>
      <c r="F37" s="4">
        <v>46.6</v>
      </c>
      <c r="G37" s="4">
        <v>10.4</v>
      </c>
      <c r="H37" s="21"/>
      <c r="I37" s="4">
        <f t="shared" si="0"/>
        <v>22</v>
      </c>
      <c r="J37" s="4">
        <f t="shared" si="1"/>
        <v>67.7</v>
      </c>
      <c r="K37" s="4">
        <f t="shared" si="2"/>
        <v>10.4</v>
      </c>
      <c r="L37" s="5"/>
      <c r="M37" s="17">
        <v>126</v>
      </c>
    </row>
    <row r="38" spans="1:13" ht="16.5" customHeight="1">
      <c r="A38" s="83"/>
      <c r="B38" s="3" t="s">
        <v>16</v>
      </c>
      <c r="C38" s="4">
        <v>15</v>
      </c>
      <c r="D38" s="4">
        <v>10.8</v>
      </c>
      <c r="E38" s="4">
        <v>20.2</v>
      </c>
      <c r="F38" s="4">
        <v>44.2</v>
      </c>
      <c r="G38" s="4">
        <v>9.9</v>
      </c>
      <c r="H38" s="21"/>
      <c r="I38" s="4">
        <f t="shared" si="0"/>
        <v>25.8</v>
      </c>
      <c r="J38" s="4">
        <f t="shared" si="1"/>
        <v>64.400000000000006</v>
      </c>
      <c r="K38" s="4">
        <f t="shared" si="2"/>
        <v>9.9</v>
      </c>
      <c r="L38" s="5"/>
      <c r="M38" s="17">
        <v>120</v>
      </c>
    </row>
    <row r="39" spans="1:13" ht="16.5" customHeight="1">
      <c r="A39" s="83"/>
      <c r="B39" s="3" t="s">
        <v>17</v>
      </c>
      <c r="C39" s="4">
        <v>16.8</v>
      </c>
      <c r="D39" s="4">
        <v>13.2</v>
      </c>
      <c r="E39" s="4">
        <v>27.8</v>
      </c>
      <c r="F39" s="4">
        <v>35.799999999999997</v>
      </c>
      <c r="G39" s="4">
        <v>6.4</v>
      </c>
      <c r="H39" s="21"/>
      <c r="I39" s="4">
        <f t="shared" si="0"/>
        <v>30</v>
      </c>
      <c r="J39" s="4">
        <f t="shared" si="1"/>
        <v>63.599999999999994</v>
      </c>
      <c r="K39" s="4">
        <f t="shared" si="2"/>
        <v>6.4</v>
      </c>
      <c r="L39" s="5"/>
      <c r="M39" s="17">
        <v>144</v>
      </c>
    </row>
    <row r="40" spans="1:13" ht="16.5" customHeight="1">
      <c r="A40" s="83"/>
      <c r="B40" s="3" t="s">
        <v>18</v>
      </c>
      <c r="C40" s="4">
        <v>11.7</v>
      </c>
      <c r="D40" s="4">
        <v>11.9</v>
      </c>
      <c r="E40" s="4">
        <v>27.2</v>
      </c>
      <c r="F40" s="4">
        <v>40.1</v>
      </c>
      <c r="G40" s="4">
        <v>9.1</v>
      </c>
      <c r="H40" s="21"/>
      <c r="I40" s="4">
        <f t="shared" si="0"/>
        <v>23.6</v>
      </c>
      <c r="J40" s="4">
        <f t="shared" si="1"/>
        <v>67.3</v>
      </c>
      <c r="K40" s="4">
        <f t="shared" si="2"/>
        <v>9.1</v>
      </c>
      <c r="L40" s="5"/>
      <c r="M40" s="17">
        <v>138</v>
      </c>
    </row>
    <row r="41" spans="1:13" ht="16.5" customHeight="1">
      <c r="A41" s="83" t="s">
        <v>132</v>
      </c>
      <c r="B41" s="3" t="s">
        <v>28</v>
      </c>
      <c r="C41" s="4">
        <v>1.1000000000000001</v>
      </c>
      <c r="D41" s="4">
        <v>2.6</v>
      </c>
      <c r="E41" s="4">
        <v>16.3</v>
      </c>
      <c r="F41" s="4">
        <v>77</v>
      </c>
      <c r="G41" s="8">
        <v>3</v>
      </c>
      <c r="H41" s="22"/>
      <c r="I41" s="4">
        <f t="shared" si="0"/>
        <v>3.7</v>
      </c>
      <c r="J41" s="4">
        <f t="shared" si="1"/>
        <v>93.3</v>
      </c>
      <c r="K41" s="4">
        <f t="shared" si="2"/>
        <v>3</v>
      </c>
      <c r="L41" s="5"/>
      <c r="M41" s="17">
        <v>145</v>
      </c>
    </row>
    <row r="42" spans="1:13" ht="16.5" customHeight="1">
      <c r="A42" s="83"/>
      <c r="B42" s="3" t="s">
        <v>19</v>
      </c>
      <c r="C42" s="4">
        <v>48.9</v>
      </c>
      <c r="D42" s="4">
        <v>25.8</v>
      </c>
      <c r="E42" s="4">
        <v>14.3</v>
      </c>
      <c r="F42" s="4">
        <v>6.5</v>
      </c>
      <c r="G42" s="4">
        <v>4.5999999999999996</v>
      </c>
      <c r="H42" s="21"/>
      <c r="I42" s="4">
        <f t="shared" si="0"/>
        <v>74.7</v>
      </c>
      <c r="J42" s="4">
        <f t="shared" si="1"/>
        <v>20.8</v>
      </c>
      <c r="K42" s="4">
        <f t="shared" si="2"/>
        <v>4.5999999999999996</v>
      </c>
      <c r="L42" s="5"/>
      <c r="M42" s="17">
        <v>141</v>
      </c>
    </row>
    <row r="43" spans="1:13" ht="15.75" customHeight="1">
      <c r="A43" s="83"/>
      <c r="B43" s="3" t="s">
        <v>29</v>
      </c>
      <c r="C43" s="4">
        <v>9.3000000000000007</v>
      </c>
      <c r="D43" s="4">
        <v>11.9</v>
      </c>
      <c r="E43" s="4">
        <v>23</v>
      </c>
      <c r="F43" s="4">
        <v>49.2</v>
      </c>
      <c r="G43" s="4">
        <v>6.6</v>
      </c>
      <c r="H43" s="21"/>
      <c r="I43" s="4">
        <f t="shared" si="0"/>
        <v>21.200000000000003</v>
      </c>
      <c r="J43" s="4">
        <f t="shared" si="1"/>
        <v>72.2</v>
      </c>
      <c r="K43" s="4">
        <f t="shared" si="2"/>
        <v>6.6</v>
      </c>
      <c r="L43" s="5"/>
      <c r="M43" s="17">
        <v>67</v>
      </c>
    </row>
    <row r="44" spans="1:13" ht="15.75" customHeight="1">
      <c r="A44" s="83"/>
      <c r="B44" s="3" t="s">
        <v>139</v>
      </c>
      <c r="C44" s="4">
        <v>23.3</v>
      </c>
      <c r="D44" s="4">
        <v>22.9</v>
      </c>
      <c r="E44" s="4">
        <v>18.399999999999999</v>
      </c>
      <c r="F44" s="4">
        <v>26.3</v>
      </c>
      <c r="G44" s="4">
        <v>9.1999999999999993</v>
      </c>
      <c r="H44" s="21"/>
      <c r="I44" s="4">
        <f t="shared" si="0"/>
        <v>46.2</v>
      </c>
      <c r="J44" s="4">
        <f t="shared" si="1"/>
        <v>44.7</v>
      </c>
      <c r="K44" s="4">
        <f t="shared" si="2"/>
        <v>9.1999999999999993</v>
      </c>
      <c r="L44" s="5"/>
      <c r="M44" s="17">
        <v>45</v>
      </c>
    </row>
    <row r="45" spans="1:13" ht="16.5" customHeight="1">
      <c r="A45" s="83"/>
      <c r="B45" s="3" t="s">
        <v>30</v>
      </c>
      <c r="C45" s="4">
        <v>13.3</v>
      </c>
      <c r="D45" s="4">
        <v>26.3</v>
      </c>
      <c r="E45" s="4">
        <v>36.799999999999997</v>
      </c>
      <c r="F45" s="4">
        <v>17</v>
      </c>
      <c r="G45" s="8">
        <v>6.5</v>
      </c>
      <c r="H45" s="22"/>
      <c r="I45" s="4">
        <f t="shared" si="0"/>
        <v>39.6</v>
      </c>
      <c r="J45" s="4">
        <f t="shared" si="1"/>
        <v>53.8</v>
      </c>
      <c r="K45" s="4">
        <f t="shared" si="2"/>
        <v>6.5</v>
      </c>
      <c r="L45" s="5"/>
      <c r="M45" s="17">
        <v>42</v>
      </c>
    </row>
    <row r="46" spans="1:13" ht="16.5" customHeight="1">
      <c r="A46" s="83"/>
      <c r="B46" s="3" t="s">
        <v>31</v>
      </c>
      <c r="C46" s="4">
        <v>40</v>
      </c>
      <c r="D46" s="4">
        <v>21.2</v>
      </c>
      <c r="E46" s="4">
        <v>28</v>
      </c>
      <c r="F46" s="4">
        <v>9.6</v>
      </c>
      <c r="G46" s="8">
        <v>1.2</v>
      </c>
      <c r="H46" s="22"/>
      <c r="I46" s="4">
        <f t="shared" si="0"/>
        <v>61.2</v>
      </c>
      <c r="J46" s="4">
        <f t="shared" si="1"/>
        <v>37.6</v>
      </c>
      <c r="K46" s="4">
        <f t="shared" si="2"/>
        <v>1.2</v>
      </c>
      <c r="L46" s="5"/>
      <c r="M46" s="17">
        <v>40</v>
      </c>
    </row>
    <row r="47" spans="1:13" ht="16.5" customHeight="1">
      <c r="A47" s="83"/>
      <c r="B47" s="3" t="s">
        <v>32</v>
      </c>
      <c r="C47" s="8">
        <v>9.5</v>
      </c>
      <c r="D47" s="8">
        <v>0</v>
      </c>
      <c r="E47" s="8">
        <v>21.8</v>
      </c>
      <c r="F47" s="4">
        <v>68.8</v>
      </c>
      <c r="G47" s="8">
        <v>0</v>
      </c>
      <c r="H47" s="22"/>
      <c r="I47" s="4">
        <f t="shared" si="0"/>
        <v>9.5</v>
      </c>
      <c r="J47" s="4">
        <f t="shared" si="1"/>
        <v>90.6</v>
      </c>
      <c r="K47" s="4">
        <f t="shared" si="2"/>
        <v>0</v>
      </c>
      <c r="L47" s="5"/>
      <c r="M47" s="17">
        <v>22</v>
      </c>
    </row>
    <row r="48" spans="1:13" ht="16.5" customHeight="1">
      <c r="A48" s="83"/>
      <c r="B48" s="3" t="s">
        <v>20</v>
      </c>
      <c r="C48" s="4">
        <v>1.3</v>
      </c>
      <c r="D48" s="4">
        <v>0</v>
      </c>
      <c r="E48" s="4">
        <v>22.4</v>
      </c>
      <c r="F48" s="4">
        <v>72.3</v>
      </c>
      <c r="G48" s="8">
        <v>3.9</v>
      </c>
      <c r="H48" s="22"/>
      <c r="I48" s="4">
        <f t="shared" si="0"/>
        <v>1.3</v>
      </c>
      <c r="J48" s="4">
        <f t="shared" si="1"/>
        <v>94.699999999999989</v>
      </c>
      <c r="K48" s="4">
        <f t="shared" si="2"/>
        <v>3.9</v>
      </c>
      <c r="L48" s="5"/>
      <c r="M48" s="17">
        <v>65</v>
      </c>
    </row>
    <row r="49" spans="1:13" ht="16.5" customHeight="1">
      <c r="A49" s="83"/>
      <c r="B49" s="3" t="s">
        <v>37</v>
      </c>
      <c r="C49" s="4">
        <v>0</v>
      </c>
      <c r="D49" s="4">
        <v>10.3</v>
      </c>
      <c r="E49" s="4">
        <v>25.3</v>
      </c>
      <c r="F49" s="4">
        <v>64.400000000000006</v>
      </c>
      <c r="G49" s="8">
        <v>0</v>
      </c>
      <c r="H49" s="22"/>
      <c r="I49" s="4">
        <f t="shared" si="0"/>
        <v>10.3</v>
      </c>
      <c r="J49" s="4">
        <f t="shared" si="1"/>
        <v>89.7</v>
      </c>
      <c r="K49" s="4">
        <f t="shared" si="2"/>
        <v>0</v>
      </c>
      <c r="L49" s="5"/>
      <c r="M49" s="17">
        <v>25</v>
      </c>
    </row>
    <row r="50" spans="1:13" ht="16.5" customHeight="1">
      <c r="A50" s="83"/>
      <c r="B50" s="3" t="s">
        <v>38</v>
      </c>
      <c r="C50" s="4">
        <v>50.2</v>
      </c>
      <c r="D50" s="4">
        <v>10.6</v>
      </c>
      <c r="E50" s="4">
        <v>18.2</v>
      </c>
      <c r="F50" s="4">
        <v>17.8</v>
      </c>
      <c r="G50" s="8">
        <v>3.1</v>
      </c>
      <c r="H50" s="22"/>
      <c r="I50" s="4">
        <f t="shared" si="0"/>
        <v>60.800000000000004</v>
      </c>
      <c r="J50" s="4">
        <f t="shared" si="1"/>
        <v>36</v>
      </c>
      <c r="K50" s="4">
        <f t="shared" si="2"/>
        <v>3.1</v>
      </c>
      <c r="L50" s="5"/>
      <c r="M50" s="17">
        <v>32</v>
      </c>
    </row>
    <row r="51" spans="1:13" ht="16.5" customHeight="1">
      <c r="A51" s="83"/>
      <c r="B51" s="10" t="s">
        <v>5</v>
      </c>
      <c r="C51" s="4">
        <v>9.6</v>
      </c>
      <c r="D51" s="4">
        <v>15</v>
      </c>
      <c r="E51" s="4">
        <v>19.100000000000001</v>
      </c>
      <c r="F51" s="4">
        <v>46.1</v>
      </c>
      <c r="G51" s="4">
        <v>10.199999999999999</v>
      </c>
      <c r="H51" s="21"/>
      <c r="I51" s="4">
        <f t="shared" si="0"/>
        <v>24.6</v>
      </c>
      <c r="J51" s="4">
        <f t="shared" si="1"/>
        <v>65.2</v>
      </c>
      <c r="K51" s="4">
        <f t="shared" si="2"/>
        <v>10.199999999999999</v>
      </c>
      <c r="L51" s="5"/>
      <c r="M51" s="17">
        <v>40</v>
      </c>
    </row>
    <row r="52" spans="1:13" ht="16.5" customHeight="1">
      <c r="A52" s="83"/>
      <c r="B52" s="3" t="s">
        <v>60</v>
      </c>
      <c r="C52" s="4">
        <v>3.2</v>
      </c>
      <c r="D52" s="4">
        <v>10.199999999999999</v>
      </c>
      <c r="E52" s="4">
        <v>38.700000000000003</v>
      </c>
      <c r="F52" s="4">
        <v>30.5</v>
      </c>
      <c r="G52" s="4">
        <v>17.399999999999999</v>
      </c>
      <c r="H52" s="21"/>
      <c r="I52" s="4">
        <f t="shared" si="0"/>
        <v>13.399999999999999</v>
      </c>
      <c r="J52" s="4">
        <f t="shared" si="1"/>
        <v>69.2</v>
      </c>
      <c r="K52" s="4">
        <f t="shared" si="2"/>
        <v>17.399999999999999</v>
      </c>
      <c r="L52" s="5"/>
      <c r="M52" s="17">
        <v>194</v>
      </c>
    </row>
    <row r="53" spans="1:13" ht="16.5" customHeight="1">
      <c r="A53" s="83"/>
      <c r="B53" s="3" t="s">
        <v>21</v>
      </c>
      <c r="C53" s="4">
        <v>3.6</v>
      </c>
      <c r="D53" s="4">
        <v>7.2</v>
      </c>
      <c r="E53" s="4">
        <v>14.3</v>
      </c>
      <c r="F53" s="4">
        <v>56.7</v>
      </c>
      <c r="G53" s="4">
        <v>18.2</v>
      </c>
      <c r="H53" s="21"/>
      <c r="I53" s="4">
        <f t="shared" si="0"/>
        <v>10.8</v>
      </c>
      <c r="J53" s="4">
        <f t="shared" si="1"/>
        <v>71</v>
      </c>
      <c r="K53" s="4">
        <f t="shared" si="2"/>
        <v>18.2</v>
      </c>
      <c r="L53" s="5"/>
      <c r="M53" s="17">
        <v>147</v>
      </c>
    </row>
    <row r="54" spans="1:13" ht="16.5" customHeight="1">
      <c r="A54" s="83" t="s">
        <v>64</v>
      </c>
      <c r="B54" s="3" t="s">
        <v>61</v>
      </c>
      <c r="C54" s="4">
        <v>4.3</v>
      </c>
      <c r="D54" s="4">
        <v>5</v>
      </c>
      <c r="E54" s="4">
        <v>18.7</v>
      </c>
      <c r="F54" s="4">
        <v>68.3</v>
      </c>
      <c r="G54" s="4">
        <v>3.7</v>
      </c>
      <c r="H54" s="21"/>
      <c r="I54" s="4">
        <f t="shared" si="0"/>
        <v>9.3000000000000007</v>
      </c>
      <c r="J54" s="4">
        <f t="shared" si="1"/>
        <v>87</v>
      </c>
      <c r="K54" s="4">
        <f t="shared" si="2"/>
        <v>3.7</v>
      </c>
      <c r="L54" s="5"/>
      <c r="M54" s="17">
        <v>234</v>
      </c>
    </row>
    <row r="55" spans="1:13" ht="16.5" customHeight="1">
      <c r="A55" s="83"/>
      <c r="B55" s="3" t="s">
        <v>62</v>
      </c>
      <c r="C55" s="4">
        <v>37.700000000000003</v>
      </c>
      <c r="D55" s="4">
        <v>24.7</v>
      </c>
      <c r="E55" s="4">
        <v>20.6</v>
      </c>
      <c r="F55" s="4">
        <v>11.9</v>
      </c>
      <c r="G55" s="4">
        <v>5.0999999999999996</v>
      </c>
      <c r="H55" s="21"/>
      <c r="I55" s="4">
        <f t="shared" si="0"/>
        <v>62.400000000000006</v>
      </c>
      <c r="J55" s="4">
        <f t="shared" si="1"/>
        <v>32.5</v>
      </c>
      <c r="K55" s="4">
        <f t="shared" si="2"/>
        <v>5.0999999999999996</v>
      </c>
      <c r="L55" s="5"/>
      <c r="M55" s="17">
        <v>268</v>
      </c>
    </row>
    <row r="56" spans="1:13" ht="16.5" customHeight="1">
      <c r="A56" s="83"/>
      <c r="B56" s="3" t="s">
        <v>63</v>
      </c>
      <c r="C56" s="4">
        <v>12.9</v>
      </c>
      <c r="D56" s="4">
        <v>7.4</v>
      </c>
      <c r="E56" s="4">
        <v>21.2</v>
      </c>
      <c r="F56" s="4">
        <v>53.8</v>
      </c>
      <c r="G56" s="4">
        <v>4.8</v>
      </c>
      <c r="H56" s="21"/>
      <c r="I56" s="4">
        <f t="shared" si="0"/>
        <v>20.3</v>
      </c>
      <c r="J56" s="4">
        <f t="shared" si="1"/>
        <v>75</v>
      </c>
      <c r="K56" s="4">
        <f t="shared" si="2"/>
        <v>4.8</v>
      </c>
      <c r="L56" s="5"/>
      <c r="M56" s="17">
        <v>162</v>
      </c>
    </row>
    <row r="57" spans="1:13" ht="16.5" customHeight="1">
      <c r="A57" s="83"/>
      <c r="B57" s="3" t="s">
        <v>135</v>
      </c>
      <c r="C57" s="4">
        <v>3.4</v>
      </c>
      <c r="D57" s="4">
        <v>8.9</v>
      </c>
      <c r="E57" s="4">
        <v>28.1</v>
      </c>
      <c r="F57" s="4">
        <v>41.8</v>
      </c>
      <c r="G57" s="4">
        <v>17.7</v>
      </c>
      <c r="H57" s="21"/>
      <c r="I57" s="4">
        <f t="shared" si="0"/>
        <v>12.3</v>
      </c>
      <c r="J57" s="4">
        <f t="shared" si="1"/>
        <v>69.900000000000006</v>
      </c>
      <c r="K57" s="4">
        <f t="shared" si="2"/>
        <v>17.7</v>
      </c>
      <c r="L57" s="5"/>
      <c r="M57" s="17">
        <v>341</v>
      </c>
    </row>
    <row r="58" spans="1:13" ht="28.5" customHeight="1">
      <c r="A58" s="83" t="s">
        <v>43</v>
      </c>
      <c r="B58" s="3" t="s">
        <v>44</v>
      </c>
      <c r="C58" s="4">
        <v>21.6</v>
      </c>
      <c r="D58" s="4">
        <v>16.100000000000001</v>
      </c>
      <c r="E58" s="4">
        <v>26.8</v>
      </c>
      <c r="F58" s="4">
        <v>28.9</v>
      </c>
      <c r="G58" s="4">
        <v>6.6</v>
      </c>
      <c r="H58" s="21"/>
      <c r="I58" s="4">
        <f t="shared" si="0"/>
        <v>37.700000000000003</v>
      </c>
      <c r="J58" s="4">
        <f t="shared" si="1"/>
        <v>55.7</v>
      </c>
      <c r="K58" s="4">
        <f t="shared" si="2"/>
        <v>6.6</v>
      </c>
      <c r="L58" s="5"/>
      <c r="M58" s="17">
        <v>639</v>
      </c>
    </row>
    <row r="59" spans="1:13" ht="28.5" customHeight="1">
      <c r="A59" s="83"/>
      <c r="B59" s="3" t="s">
        <v>65</v>
      </c>
      <c r="C59" s="4">
        <v>1.3</v>
      </c>
      <c r="D59" s="4">
        <v>5.6</v>
      </c>
      <c r="E59" s="4">
        <v>13.5</v>
      </c>
      <c r="F59" s="4">
        <v>77.900000000000006</v>
      </c>
      <c r="G59" s="4">
        <v>1.7</v>
      </c>
      <c r="H59" s="21"/>
      <c r="I59" s="4">
        <f t="shared" si="0"/>
        <v>6.8999999999999995</v>
      </c>
      <c r="J59" s="4">
        <f t="shared" si="1"/>
        <v>91.4</v>
      </c>
      <c r="K59" s="4">
        <f t="shared" si="2"/>
        <v>1.7</v>
      </c>
      <c r="L59" s="5"/>
      <c r="M59" s="17">
        <v>193</v>
      </c>
    </row>
    <row r="60" spans="1:13" ht="28.5" customHeight="1">
      <c r="A60" s="83"/>
      <c r="B60" s="3" t="s">
        <v>39</v>
      </c>
      <c r="C60" s="4">
        <v>1.9</v>
      </c>
      <c r="D60" s="4">
        <v>3.9</v>
      </c>
      <c r="E60" s="4">
        <v>18.399999999999999</v>
      </c>
      <c r="F60" s="4">
        <v>49.7</v>
      </c>
      <c r="G60" s="4">
        <v>26.1</v>
      </c>
      <c r="H60" s="21"/>
      <c r="I60" s="4">
        <f t="shared" si="0"/>
        <v>5.8</v>
      </c>
      <c r="J60" s="4">
        <f t="shared" si="1"/>
        <v>68.099999999999994</v>
      </c>
      <c r="K60" s="4">
        <f t="shared" si="2"/>
        <v>26.1</v>
      </c>
      <c r="L60" s="5"/>
      <c r="M60" s="17">
        <v>174</v>
      </c>
    </row>
    <row r="61" spans="1:13" ht="16.5" customHeight="1">
      <c r="A61" s="83" t="s">
        <v>66</v>
      </c>
      <c r="B61" s="3" t="s">
        <v>67</v>
      </c>
      <c r="C61" s="4">
        <v>5.0999999999999996</v>
      </c>
      <c r="D61" s="4">
        <v>3.9</v>
      </c>
      <c r="E61" s="4">
        <v>22.2</v>
      </c>
      <c r="F61" s="4">
        <v>66</v>
      </c>
      <c r="G61" s="4">
        <v>2.8</v>
      </c>
      <c r="H61" s="21"/>
      <c r="I61" s="4">
        <f t="shared" si="0"/>
        <v>9</v>
      </c>
      <c r="J61" s="4">
        <f t="shared" si="1"/>
        <v>88.2</v>
      </c>
      <c r="K61" s="4">
        <f t="shared" si="2"/>
        <v>2.8</v>
      </c>
      <c r="L61" s="5"/>
      <c r="M61" s="17">
        <v>328</v>
      </c>
    </row>
    <row r="62" spans="1:13" ht="16.5" customHeight="1">
      <c r="A62" s="83"/>
      <c r="B62" s="3" t="s">
        <v>68</v>
      </c>
      <c r="C62" s="4">
        <v>22.8</v>
      </c>
      <c r="D62" s="4">
        <v>18.5</v>
      </c>
      <c r="E62" s="4">
        <v>23.5</v>
      </c>
      <c r="F62" s="4">
        <v>28.5</v>
      </c>
      <c r="G62" s="4">
        <v>6.7</v>
      </c>
      <c r="H62" s="21"/>
      <c r="I62" s="4">
        <f t="shared" si="0"/>
        <v>41.3</v>
      </c>
      <c r="J62" s="4">
        <f t="shared" si="1"/>
        <v>52</v>
      </c>
      <c r="K62" s="4">
        <f t="shared" si="2"/>
        <v>6.7</v>
      </c>
      <c r="L62" s="5"/>
      <c r="M62" s="17">
        <v>551</v>
      </c>
    </row>
    <row r="63" spans="1:13" ht="16.5" customHeight="1">
      <c r="A63" s="83"/>
      <c r="B63" s="3" t="s">
        <v>39</v>
      </c>
      <c r="C63" s="4">
        <v>1</v>
      </c>
      <c r="D63" s="4">
        <v>4.5</v>
      </c>
      <c r="E63" s="4">
        <v>21.6</v>
      </c>
      <c r="F63" s="4">
        <v>38</v>
      </c>
      <c r="G63" s="4">
        <v>34.9</v>
      </c>
      <c r="H63" s="21"/>
      <c r="I63" s="4">
        <f t="shared" si="0"/>
        <v>5.5</v>
      </c>
      <c r="J63" s="4">
        <f t="shared" si="1"/>
        <v>59.6</v>
      </c>
      <c r="K63" s="4">
        <f t="shared" si="2"/>
        <v>34.9</v>
      </c>
      <c r="L63" s="5"/>
      <c r="M63" s="17">
        <v>127</v>
      </c>
    </row>
    <row r="64" spans="1:13" ht="39.75" customHeight="1">
      <c r="A64" s="83" t="s">
        <v>69</v>
      </c>
      <c r="B64" s="3" t="s">
        <v>70</v>
      </c>
      <c r="C64" s="4">
        <v>23.7</v>
      </c>
      <c r="D64" s="4">
        <v>18.399999999999999</v>
      </c>
      <c r="E64" s="4">
        <v>25.3</v>
      </c>
      <c r="F64" s="4">
        <v>28.7</v>
      </c>
      <c r="G64" s="4">
        <v>3.9</v>
      </c>
      <c r="H64" s="21"/>
      <c r="I64" s="4">
        <f t="shared" si="0"/>
        <v>42.099999999999994</v>
      </c>
      <c r="J64" s="4">
        <f t="shared" si="1"/>
        <v>54</v>
      </c>
      <c r="K64" s="4">
        <f t="shared" si="2"/>
        <v>3.9</v>
      </c>
      <c r="L64" s="5"/>
      <c r="M64" s="17">
        <v>547</v>
      </c>
    </row>
    <row r="65" spans="1:13" ht="39.75" customHeight="1">
      <c r="A65" s="83"/>
      <c r="B65" s="3" t="s">
        <v>71</v>
      </c>
      <c r="C65" s="4">
        <v>2.6</v>
      </c>
      <c r="D65" s="4">
        <v>4.8</v>
      </c>
      <c r="E65" s="4">
        <v>20.2</v>
      </c>
      <c r="F65" s="4">
        <v>68.400000000000006</v>
      </c>
      <c r="G65" s="4">
        <v>4</v>
      </c>
      <c r="H65" s="21"/>
      <c r="I65" s="4">
        <f t="shared" si="0"/>
        <v>7.4</v>
      </c>
      <c r="J65" s="4">
        <f t="shared" si="1"/>
        <v>88.600000000000009</v>
      </c>
      <c r="K65" s="4">
        <f t="shared" si="2"/>
        <v>4</v>
      </c>
      <c r="L65" s="5"/>
      <c r="M65" s="17">
        <v>312</v>
      </c>
    </row>
    <row r="66" spans="1:13" ht="39.75" customHeight="1">
      <c r="A66" s="83"/>
      <c r="B66" s="3" t="s">
        <v>39</v>
      </c>
      <c r="C66" s="4">
        <v>4.0999999999999996</v>
      </c>
      <c r="D66" s="4">
        <v>3.3</v>
      </c>
      <c r="E66" s="4">
        <v>19.100000000000001</v>
      </c>
      <c r="F66" s="4">
        <v>34.799999999999997</v>
      </c>
      <c r="G66" s="4">
        <v>38.799999999999997</v>
      </c>
      <c r="H66" s="21"/>
      <c r="I66" s="4">
        <f t="shared" si="0"/>
        <v>7.3999999999999995</v>
      </c>
      <c r="J66" s="4">
        <f t="shared" si="1"/>
        <v>53.9</v>
      </c>
      <c r="K66" s="4">
        <f t="shared" si="2"/>
        <v>38.799999999999997</v>
      </c>
      <c r="L66" s="5"/>
      <c r="M66" s="17">
        <v>147</v>
      </c>
    </row>
    <row r="67" spans="1:13" ht="16.5" customHeight="1">
      <c r="A67" s="83" t="s">
        <v>72</v>
      </c>
      <c r="B67" s="3" t="s">
        <v>73</v>
      </c>
      <c r="C67" s="4">
        <v>6.7</v>
      </c>
      <c r="D67" s="4">
        <v>6.9</v>
      </c>
      <c r="E67" s="4">
        <v>25.2</v>
      </c>
      <c r="F67" s="4">
        <v>55.8</v>
      </c>
      <c r="G67" s="4">
        <v>5.3</v>
      </c>
      <c r="H67" s="21"/>
      <c r="I67" s="4">
        <f t="shared" si="0"/>
        <v>13.600000000000001</v>
      </c>
      <c r="J67" s="4">
        <f t="shared" si="1"/>
        <v>81</v>
      </c>
      <c r="K67" s="4">
        <f t="shared" si="2"/>
        <v>5.3</v>
      </c>
      <c r="L67" s="5"/>
      <c r="M67" s="17">
        <v>394</v>
      </c>
    </row>
    <row r="68" spans="1:13" ht="16.5" customHeight="1">
      <c r="A68" s="83"/>
      <c r="B68" s="3" t="s">
        <v>74</v>
      </c>
      <c r="C68" s="4">
        <v>21.5</v>
      </c>
      <c r="D68" s="4">
        <v>18.3</v>
      </c>
      <c r="E68" s="4">
        <v>23.8</v>
      </c>
      <c r="F68" s="4">
        <v>32.5</v>
      </c>
      <c r="G68" s="4">
        <v>4</v>
      </c>
      <c r="H68" s="21"/>
      <c r="I68" s="4">
        <f t="shared" si="0"/>
        <v>39.799999999999997</v>
      </c>
      <c r="J68" s="4">
        <f t="shared" si="1"/>
        <v>56.3</v>
      </c>
      <c r="K68" s="4">
        <f t="shared" si="2"/>
        <v>4</v>
      </c>
      <c r="L68" s="5"/>
      <c r="M68" s="17">
        <v>511</v>
      </c>
    </row>
    <row r="69" spans="1:13" ht="16.5" customHeight="1">
      <c r="A69" s="83"/>
      <c r="B69" s="3" t="s">
        <v>75</v>
      </c>
      <c r="C69" s="4">
        <v>7.4</v>
      </c>
      <c r="D69" s="4">
        <v>0</v>
      </c>
      <c r="E69" s="4">
        <v>8.5</v>
      </c>
      <c r="F69" s="4">
        <v>34.9</v>
      </c>
      <c r="G69" s="4">
        <v>49.2</v>
      </c>
      <c r="H69" s="21"/>
      <c r="I69" s="4">
        <f t="shared" si="0"/>
        <v>7.4</v>
      </c>
      <c r="J69" s="4">
        <f t="shared" si="1"/>
        <v>43.4</v>
      </c>
      <c r="K69" s="4">
        <f t="shared" si="2"/>
        <v>49.2</v>
      </c>
      <c r="L69" s="5"/>
      <c r="M69" s="17">
        <v>101</v>
      </c>
    </row>
    <row r="70" spans="1:13" ht="16.5" customHeight="1">
      <c r="A70" s="83" t="s">
        <v>78</v>
      </c>
      <c r="B70" s="3" t="s">
        <v>76</v>
      </c>
      <c r="C70" s="4">
        <v>25.7</v>
      </c>
      <c r="D70" s="4">
        <v>19.2</v>
      </c>
      <c r="E70" s="4">
        <v>25.9</v>
      </c>
      <c r="F70" s="4">
        <v>22.8</v>
      </c>
      <c r="G70" s="4">
        <v>6.5</v>
      </c>
      <c r="H70" s="21"/>
      <c r="I70" s="4">
        <f t="shared" ref="I70:I108" si="3">C70+D70</f>
        <v>44.9</v>
      </c>
      <c r="J70" s="4">
        <f t="shared" ref="J70:J108" si="4">E70+F70</f>
        <v>48.7</v>
      </c>
      <c r="K70" s="4">
        <f t="shared" ref="K70:K108" si="5">G70</f>
        <v>6.5</v>
      </c>
      <c r="L70" s="5"/>
      <c r="M70" s="17">
        <v>518</v>
      </c>
    </row>
    <row r="71" spans="1:13" ht="16.5" customHeight="1">
      <c r="A71" s="83"/>
      <c r="B71" s="3" t="s">
        <v>77</v>
      </c>
      <c r="C71" s="4">
        <v>2.1</v>
      </c>
      <c r="D71" s="4">
        <v>4.5999999999999996</v>
      </c>
      <c r="E71" s="4">
        <v>21.6</v>
      </c>
      <c r="F71" s="4">
        <v>69.900000000000006</v>
      </c>
      <c r="G71" s="4">
        <v>1.8</v>
      </c>
      <c r="H71" s="21"/>
      <c r="I71" s="4">
        <f t="shared" si="3"/>
        <v>6.6999999999999993</v>
      </c>
      <c r="J71" s="4">
        <f t="shared" si="4"/>
        <v>91.5</v>
      </c>
      <c r="K71" s="4">
        <f t="shared" si="5"/>
        <v>1.8</v>
      </c>
      <c r="L71" s="5"/>
      <c r="M71" s="17">
        <v>388</v>
      </c>
    </row>
    <row r="72" spans="1:13" ht="16.5" customHeight="1">
      <c r="A72" s="83"/>
      <c r="B72" s="3" t="s">
        <v>39</v>
      </c>
      <c r="C72" s="4">
        <v>2.7</v>
      </c>
      <c r="D72" s="4">
        <v>3</v>
      </c>
      <c r="E72" s="4">
        <v>11.6</v>
      </c>
      <c r="F72" s="4">
        <v>32.5</v>
      </c>
      <c r="G72" s="4">
        <v>50.2</v>
      </c>
      <c r="H72" s="21"/>
      <c r="I72" s="4">
        <f t="shared" si="3"/>
        <v>5.7</v>
      </c>
      <c r="J72" s="4">
        <f t="shared" si="4"/>
        <v>44.1</v>
      </c>
      <c r="K72" s="4">
        <f t="shared" si="5"/>
        <v>50.2</v>
      </c>
      <c r="L72" s="5"/>
      <c r="M72" s="17">
        <v>100</v>
      </c>
    </row>
    <row r="73" spans="1:13" ht="16.5" customHeight="1">
      <c r="A73" s="83" t="s">
        <v>79</v>
      </c>
      <c r="B73" s="3" t="s">
        <v>76</v>
      </c>
      <c r="C73" s="4">
        <v>12.9</v>
      </c>
      <c r="D73" s="4">
        <v>13.7</v>
      </c>
      <c r="E73" s="4">
        <v>26.9</v>
      </c>
      <c r="F73" s="4">
        <v>40.9</v>
      </c>
      <c r="G73" s="4">
        <v>5.6</v>
      </c>
      <c r="H73" s="21"/>
      <c r="I73" s="4">
        <f t="shared" si="3"/>
        <v>26.6</v>
      </c>
      <c r="J73" s="4">
        <f t="shared" si="4"/>
        <v>67.8</v>
      </c>
      <c r="K73" s="4">
        <f t="shared" si="5"/>
        <v>5.6</v>
      </c>
      <c r="L73" s="5"/>
      <c r="M73" s="17">
        <v>389</v>
      </c>
    </row>
    <row r="74" spans="1:13" ht="16.5" customHeight="1">
      <c r="A74" s="83"/>
      <c r="B74" s="3" t="s">
        <v>77</v>
      </c>
      <c r="C74" s="4">
        <v>18.2</v>
      </c>
      <c r="D74" s="4">
        <v>12.4</v>
      </c>
      <c r="E74" s="4">
        <v>22.6</v>
      </c>
      <c r="F74" s="4">
        <v>43.3</v>
      </c>
      <c r="G74" s="4">
        <v>3.5</v>
      </c>
      <c r="H74" s="21"/>
      <c r="I74" s="4">
        <f t="shared" si="3"/>
        <v>30.6</v>
      </c>
      <c r="J74" s="4">
        <f t="shared" si="4"/>
        <v>65.900000000000006</v>
      </c>
      <c r="K74" s="4">
        <f t="shared" si="5"/>
        <v>3.5</v>
      </c>
      <c r="L74" s="5"/>
      <c r="M74" s="17">
        <v>502</v>
      </c>
    </row>
    <row r="75" spans="1:13" ht="16.5" customHeight="1">
      <c r="A75" s="83"/>
      <c r="B75" s="3" t="s">
        <v>39</v>
      </c>
      <c r="C75" s="4">
        <v>2</v>
      </c>
      <c r="D75" s="4">
        <v>4.4000000000000004</v>
      </c>
      <c r="E75" s="4">
        <v>9.6999999999999993</v>
      </c>
      <c r="F75" s="4">
        <v>39.200000000000003</v>
      </c>
      <c r="G75" s="4">
        <v>44.7</v>
      </c>
      <c r="H75" s="21"/>
      <c r="I75" s="4">
        <f t="shared" si="3"/>
        <v>6.4</v>
      </c>
      <c r="J75" s="4">
        <f t="shared" si="4"/>
        <v>48.900000000000006</v>
      </c>
      <c r="K75" s="4">
        <f t="shared" si="5"/>
        <v>44.7</v>
      </c>
      <c r="L75" s="5"/>
      <c r="M75" s="17">
        <v>115</v>
      </c>
    </row>
    <row r="76" spans="1:13" ht="16.5" customHeight="1">
      <c r="A76" s="83" t="s">
        <v>80</v>
      </c>
      <c r="B76" s="3" t="s">
        <v>76</v>
      </c>
      <c r="C76" s="4">
        <v>6.9</v>
      </c>
      <c r="D76" s="4">
        <v>7.3</v>
      </c>
      <c r="E76" s="4">
        <v>18.899999999999999</v>
      </c>
      <c r="F76" s="4">
        <v>64.7</v>
      </c>
      <c r="G76" s="4">
        <v>2.1</v>
      </c>
      <c r="H76" s="21"/>
      <c r="I76" s="4">
        <f t="shared" si="3"/>
        <v>14.2</v>
      </c>
      <c r="J76" s="4">
        <f t="shared" si="4"/>
        <v>83.6</v>
      </c>
      <c r="K76" s="4">
        <f t="shared" si="5"/>
        <v>2.1</v>
      </c>
      <c r="L76" s="5"/>
      <c r="M76" s="17">
        <v>164</v>
      </c>
    </row>
    <row r="77" spans="1:13" ht="16.5" customHeight="1">
      <c r="A77" s="83"/>
      <c r="B77" s="3" t="s">
        <v>77</v>
      </c>
      <c r="C77" s="4">
        <v>17.8</v>
      </c>
      <c r="D77" s="4">
        <v>14.2</v>
      </c>
      <c r="E77" s="4">
        <v>25.7</v>
      </c>
      <c r="F77" s="4">
        <v>37.5</v>
      </c>
      <c r="G77" s="4">
        <v>4.8</v>
      </c>
      <c r="H77" s="21"/>
      <c r="I77" s="4">
        <f t="shared" si="3"/>
        <v>32</v>
      </c>
      <c r="J77" s="4">
        <f t="shared" si="4"/>
        <v>63.2</v>
      </c>
      <c r="K77" s="4">
        <f t="shared" si="5"/>
        <v>4.8</v>
      </c>
      <c r="L77" s="5"/>
      <c r="M77" s="17">
        <v>724</v>
      </c>
    </row>
    <row r="78" spans="1:13" ht="16.5" customHeight="1">
      <c r="A78" s="83"/>
      <c r="B78" s="3" t="s">
        <v>39</v>
      </c>
      <c r="C78" s="4">
        <v>3.2</v>
      </c>
      <c r="D78" s="4">
        <v>4.5</v>
      </c>
      <c r="E78" s="4">
        <v>10.6</v>
      </c>
      <c r="F78" s="4">
        <v>37.5</v>
      </c>
      <c r="G78" s="4">
        <v>44.2</v>
      </c>
      <c r="H78" s="21"/>
      <c r="I78" s="4">
        <f t="shared" si="3"/>
        <v>7.7</v>
      </c>
      <c r="J78" s="4">
        <f t="shared" si="4"/>
        <v>48.1</v>
      </c>
      <c r="K78" s="4">
        <f t="shared" si="5"/>
        <v>44.2</v>
      </c>
      <c r="L78" s="5"/>
      <c r="M78" s="17">
        <v>119</v>
      </c>
    </row>
    <row r="79" spans="1:13" ht="16.5" customHeight="1">
      <c r="A79" s="83" t="s">
        <v>81</v>
      </c>
      <c r="B79" s="3" t="s">
        <v>82</v>
      </c>
      <c r="C79" s="4">
        <v>5.6</v>
      </c>
      <c r="D79" s="4">
        <v>8.9</v>
      </c>
      <c r="E79" s="4">
        <v>23.3</v>
      </c>
      <c r="F79" s="4">
        <v>58.9</v>
      </c>
      <c r="G79" s="4">
        <v>3.3</v>
      </c>
      <c r="H79" s="21"/>
      <c r="I79" s="4">
        <f t="shared" si="3"/>
        <v>14.5</v>
      </c>
      <c r="J79" s="4">
        <f t="shared" si="4"/>
        <v>82.2</v>
      </c>
      <c r="K79" s="4">
        <f t="shared" si="5"/>
        <v>3.3</v>
      </c>
      <c r="L79" s="5"/>
      <c r="M79" s="17">
        <v>499</v>
      </c>
    </row>
    <row r="80" spans="1:13" ht="16.5" customHeight="1">
      <c r="A80" s="83"/>
      <c r="B80" s="3" t="s">
        <v>83</v>
      </c>
      <c r="C80" s="4">
        <v>19.8</v>
      </c>
      <c r="D80" s="4">
        <v>20.9</v>
      </c>
      <c r="E80" s="4">
        <v>28</v>
      </c>
      <c r="F80" s="4">
        <v>28.6</v>
      </c>
      <c r="G80" s="4">
        <v>2.7</v>
      </c>
      <c r="H80" s="21"/>
      <c r="I80" s="4">
        <f t="shared" si="3"/>
        <v>40.700000000000003</v>
      </c>
      <c r="J80" s="4">
        <f t="shared" si="4"/>
        <v>56.6</v>
      </c>
      <c r="K80" s="4">
        <f t="shared" si="5"/>
        <v>2.7</v>
      </c>
      <c r="L80" s="5"/>
      <c r="M80" s="17">
        <v>274</v>
      </c>
    </row>
    <row r="81" spans="1:13" ht="16.5" customHeight="1">
      <c r="A81" s="83"/>
      <c r="B81" s="3" t="s">
        <v>84</v>
      </c>
      <c r="C81" s="4">
        <v>50.1</v>
      </c>
      <c r="D81" s="4">
        <v>11.2</v>
      </c>
      <c r="E81" s="4">
        <v>14.2</v>
      </c>
      <c r="F81" s="4">
        <v>23.2</v>
      </c>
      <c r="G81" s="4">
        <v>1.3</v>
      </c>
      <c r="H81" s="21"/>
      <c r="I81" s="4">
        <f t="shared" si="3"/>
        <v>61.3</v>
      </c>
      <c r="J81" s="4">
        <f t="shared" si="4"/>
        <v>37.4</v>
      </c>
      <c r="K81" s="4">
        <f t="shared" si="5"/>
        <v>1.3</v>
      </c>
      <c r="L81" s="5"/>
      <c r="M81" s="17">
        <v>101</v>
      </c>
    </row>
    <row r="82" spans="1:13" ht="16.5" customHeight="1">
      <c r="A82" s="83"/>
      <c r="B82" s="3" t="s">
        <v>39</v>
      </c>
      <c r="C82" s="4">
        <v>8.5</v>
      </c>
      <c r="D82" s="4">
        <v>5.6</v>
      </c>
      <c r="E82" s="4">
        <v>16.8</v>
      </c>
      <c r="F82" s="4">
        <v>19.5</v>
      </c>
      <c r="G82" s="4">
        <v>49.7</v>
      </c>
      <c r="H82" s="21"/>
      <c r="I82" s="4">
        <f t="shared" si="3"/>
        <v>14.1</v>
      </c>
      <c r="J82" s="4">
        <f t="shared" si="4"/>
        <v>36.299999999999997</v>
      </c>
      <c r="K82" s="4">
        <f t="shared" si="5"/>
        <v>49.7</v>
      </c>
      <c r="L82" s="5"/>
      <c r="M82" s="17">
        <v>132</v>
      </c>
    </row>
    <row r="83" spans="1:13" ht="16.5" customHeight="1">
      <c r="A83" s="83" t="s">
        <v>85</v>
      </c>
      <c r="B83" s="3" t="s">
        <v>86</v>
      </c>
      <c r="C83" s="4">
        <v>19.8</v>
      </c>
      <c r="D83" s="4">
        <v>15.2</v>
      </c>
      <c r="E83" s="4">
        <v>25.1</v>
      </c>
      <c r="F83" s="4">
        <v>34.700000000000003</v>
      </c>
      <c r="G83" s="4">
        <v>5.2</v>
      </c>
      <c r="H83" s="21"/>
      <c r="I83" s="4">
        <f t="shared" si="3"/>
        <v>35</v>
      </c>
      <c r="J83" s="4">
        <f t="shared" si="4"/>
        <v>59.800000000000004</v>
      </c>
      <c r="K83" s="4">
        <f t="shared" si="5"/>
        <v>5.2</v>
      </c>
      <c r="L83" s="5"/>
      <c r="M83" s="17">
        <v>710</v>
      </c>
    </row>
    <row r="84" spans="1:13" ht="16.5" customHeight="1">
      <c r="A84" s="83"/>
      <c r="B84" s="3" t="s">
        <v>87</v>
      </c>
      <c r="C84" s="4">
        <v>1.7</v>
      </c>
      <c r="D84" s="4">
        <v>4.7</v>
      </c>
      <c r="E84" s="4">
        <v>14.5</v>
      </c>
      <c r="F84" s="4">
        <v>77.5</v>
      </c>
      <c r="G84" s="4">
        <v>1.7</v>
      </c>
      <c r="H84" s="21"/>
      <c r="I84" s="4">
        <f t="shared" si="3"/>
        <v>6.4</v>
      </c>
      <c r="J84" s="4">
        <f t="shared" si="4"/>
        <v>92</v>
      </c>
      <c r="K84" s="4">
        <f t="shared" si="5"/>
        <v>1.7</v>
      </c>
      <c r="L84" s="5"/>
      <c r="M84" s="17">
        <v>186</v>
      </c>
    </row>
    <row r="85" spans="1:13" ht="16.5" customHeight="1">
      <c r="A85" s="83"/>
      <c r="B85" s="3" t="s">
        <v>39</v>
      </c>
      <c r="C85" s="4">
        <v>0</v>
      </c>
      <c r="D85" s="4">
        <v>3.4</v>
      </c>
      <c r="E85" s="4">
        <v>22.1</v>
      </c>
      <c r="F85" s="4">
        <v>28.4</v>
      </c>
      <c r="G85" s="4">
        <v>46</v>
      </c>
      <c r="H85" s="21"/>
      <c r="I85" s="4">
        <f t="shared" si="3"/>
        <v>3.4</v>
      </c>
      <c r="J85" s="4">
        <f t="shared" si="4"/>
        <v>50.5</v>
      </c>
      <c r="K85" s="4">
        <f t="shared" si="5"/>
        <v>46</v>
      </c>
      <c r="L85" s="5"/>
      <c r="M85" s="17">
        <v>110</v>
      </c>
    </row>
    <row r="86" spans="1:13" ht="22.5" customHeight="1">
      <c r="A86" s="83" t="s">
        <v>88</v>
      </c>
      <c r="B86" s="3" t="s">
        <v>89</v>
      </c>
      <c r="C86" s="9">
        <v>54.4</v>
      </c>
      <c r="D86" s="9">
        <v>45.6</v>
      </c>
      <c r="E86" s="9">
        <v>0</v>
      </c>
      <c r="F86" s="9">
        <v>0</v>
      </c>
      <c r="G86" s="29">
        <v>0</v>
      </c>
      <c r="H86" s="30"/>
      <c r="I86" s="9">
        <f t="shared" si="3"/>
        <v>100</v>
      </c>
      <c r="J86" s="9">
        <f t="shared" si="4"/>
        <v>0</v>
      </c>
      <c r="K86" s="9">
        <f t="shared" si="5"/>
        <v>0</v>
      </c>
      <c r="L86" s="5"/>
      <c r="M86" s="17">
        <v>264</v>
      </c>
    </row>
    <row r="87" spans="1:13" ht="22.5" customHeight="1">
      <c r="A87" s="83"/>
      <c r="B87" s="3" t="s">
        <v>137</v>
      </c>
      <c r="C87" s="9">
        <v>0</v>
      </c>
      <c r="D87" s="9">
        <v>0</v>
      </c>
      <c r="E87" s="9">
        <v>35.200000000000003</v>
      </c>
      <c r="F87" s="9">
        <v>64.8</v>
      </c>
      <c r="G87" s="9">
        <v>0</v>
      </c>
      <c r="H87" s="23"/>
      <c r="I87" s="9">
        <f t="shared" si="3"/>
        <v>0</v>
      </c>
      <c r="J87" s="9">
        <f t="shared" si="4"/>
        <v>100</v>
      </c>
      <c r="K87" s="9">
        <f t="shared" si="5"/>
        <v>0</v>
      </c>
      <c r="L87" s="5"/>
      <c r="M87" s="17">
        <v>651</v>
      </c>
    </row>
    <row r="88" spans="1:13" ht="22.5" customHeight="1">
      <c r="A88" s="83"/>
      <c r="B88" s="3" t="s">
        <v>39</v>
      </c>
      <c r="C88" s="9">
        <v>0</v>
      </c>
      <c r="D88" s="9">
        <v>0</v>
      </c>
      <c r="E88" s="9">
        <v>0</v>
      </c>
      <c r="F88" s="9">
        <v>0</v>
      </c>
      <c r="G88" s="9">
        <v>100</v>
      </c>
      <c r="H88" s="23"/>
      <c r="I88" s="9">
        <f t="shared" si="3"/>
        <v>0</v>
      </c>
      <c r="J88" s="9">
        <f t="shared" si="4"/>
        <v>0</v>
      </c>
      <c r="K88" s="9">
        <f t="shared" si="5"/>
        <v>100</v>
      </c>
      <c r="L88" s="5"/>
      <c r="M88" s="17">
        <v>91</v>
      </c>
    </row>
    <row r="89" spans="1:13" ht="17.25" customHeight="1">
      <c r="A89" s="83" t="s">
        <v>136</v>
      </c>
      <c r="B89" s="3" t="s">
        <v>89</v>
      </c>
      <c r="C89" s="4">
        <v>20.2</v>
      </c>
      <c r="D89" s="4">
        <v>16.8</v>
      </c>
      <c r="E89" s="4">
        <v>24.2</v>
      </c>
      <c r="F89" s="4">
        <v>33.9</v>
      </c>
      <c r="G89" s="8">
        <v>4.8</v>
      </c>
      <c r="H89" s="22"/>
      <c r="I89" s="4">
        <f t="shared" si="3"/>
        <v>37</v>
      </c>
      <c r="J89" s="4">
        <f t="shared" si="4"/>
        <v>58.099999999999994</v>
      </c>
      <c r="K89" s="4">
        <f t="shared" si="5"/>
        <v>4.8</v>
      </c>
      <c r="L89" s="5"/>
      <c r="M89" s="17">
        <v>677</v>
      </c>
    </row>
    <row r="90" spans="1:13" ht="17.25" customHeight="1">
      <c r="A90" s="83"/>
      <c r="B90" s="3" t="s">
        <v>137</v>
      </c>
      <c r="C90" s="4">
        <v>2.8</v>
      </c>
      <c r="D90" s="4">
        <v>2.5</v>
      </c>
      <c r="E90" s="4">
        <v>23.7</v>
      </c>
      <c r="F90" s="4">
        <v>71</v>
      </c>
      <c r="G90" s="4">
        <v>0</v>
      </c>
      <c r="H90" s="21"/>
      <c r="I90" s="4">
        <f t="shared" si="3"/>
        <v>5.3</v>
      </c>
      <c r="J90" s="4">
        <f t="shared" si="4"/>
        <v>94.7</v>
      </c>
      <c r="K90" s="4">
        <f t="shared" si="5"/>
        <v>0</v>
      </c>
      <c r="L90" s="5"/>
      <c r="M90" s="17">
        <v>250</v>
      </c>
    </row>
    <row r="91" spans="1:13" ht="17.25" customHeight="1">
      <c r="A91" s="88"/>
      <c r="B91" s="3" t="s">
        <v>39</v>
      </c>
      <c r="C91" s="4">
        <v>0</v>
      </c>
      <c r="D91" s="4">
        <v>0</v>
      </c>
      <c r="E91" s="4">
        <v>7.6</v>
      </c>
      <c r="F91" s="4">
        <v>18.2</v>
      </c>
      <c r="G91" s="4">
        <v>74.2</v>
      </c>
      <c r="H91" s="21"/>
      <c r="I91" s="4">
        <f t="shared" si="3"/>
        <v>0</v>
      </c>
      <c r="J91" s="4">
        <f t="shared" si="4"/>
        <v>25.799999999999997</v>
      </c>
      <c r="K91" s="4">
        <f t="shared" si="5"/>
        <v>74.2</v>
      </c>
      <c r="L91" s="5"/>
      <c r="M91" s="17">
        <v>78</v>
      </c>
    </row>
    <row r="92" spans="1:13" ht="36" customHeight="1">
      <c r="A92" s="83" t="s">
        <v>90</v>
      </c>
      <c r="B92" s="11" t="s">
        <v>91</v>
      </c>
      <c r="C92" s="4">
        <v>39.700000000000003</v>
      </c>
      <c r="D92" s="4">
        <v>24.5</v>
      </c>
      <c r="E92" s="4">
        <v>14.1</v>
      </c>
      <c r="F92" s="4">
        <v>14.9</v>
      </c>
      <c r="G92" s="8">
        <v>6.8</v>
      </c>
      <c r="H92" s="22"/>
      <c r="I92" s="4">
        <f t="shared" si="3"/>
        <v>64.2</v>
      </c>
      <c r="J92" s="4">
        <f t="shared" si="4"/>
        <v>29</v>
      </c>
      <c r="K92" s="4">
        <f t="shared" si="5"/>
        <v>6.8</v>
      </c>
      <c r="L92" s="5"/>
      <c r="M92" s="17">
        <v>311</v>
      </c>
    </row>
    <row r="93" spans="1:13" ht="36" customHeight="1">
      <c r="A93" s="83"/>
      <c r="B93" s="11" t="s">
        <v>92</v>
      </c>
      <c r="C93" s="4">
        <v>3.1</v>
      </c>
      <c r="D93" s="4">
        <v>7.3</v>
      </c>
      <c r="E93" s="4">
        <v>29.1</v>
      </c>
      <c r="F93" s="4">
        <v>57.7</v>
      </c>
      <c r="G93" s="8">
        <v>2.7</v>
      </c>
      <c r="H93" s="22"/>
      <c r="I93" s="4">
        <f t="shared" si="3"/>
        <v>10.4</v>
      </c>
      <c r="J93" s="4">
        <f t="shared" si="4"/>
        <v>86.800000000000011</v>
      </c>
      <c r="K93" s="4">
        <f t="shared" si="5"/>
        <v>2.7</v>
      </c>
      <c r="L93" s="5"/>
      <c r="M93" s="17">
        <v>519</v>
      </c>
    </row>
    <row r="94" spans="1:13" ht="36" customHeight="1">
      <c r="A94" s="83"/>
      <c r="B94" s="11" t="s">
        <v>93</v>
      </c>
      <c r="C94" s="4">
        <v>0</v>
      </c>
      <c r="D94" s="4">
        <v>3.3</v>
      </c>
      <c r="E94" s="4">
        <v>10.6</v>
      </c>
      <c r="F94" s="4">
        <v>77.2</v>
      </c>
      <c r="G94" s="4">
        <v>8.9</v>
      </c>
      <c r="H94" s="21"/>
      <c r="I94" s="4">
        <f t="shared" si="3"/>
        <v>3.3</v>
      </c>
      <c r="J94" s="4">
        <f t="shared" si="4"/>
        <v>87.8</v>
      </c>
      <c r="K94" s="4">
        <f t="shared" si="5"/>
        <v>8.9</v>
      </c>
      <c r="L94" s="5"/>
      <c r="M94" s="17">
        <v>53</v>
      </c>
    </row>
    <row r="95" spans="1:13" ht="36" customHeight="1">
      <c r="A95" s="88"/>
      <c r="B95" s="11" t="s">
        <v>39</v>
      </c>
      <c r="C95" s="4">
        <v>3.2</v>
      </c>
      <c r="D95" s="4">
        <v>3.9</v>
      </c>
      <c r="E95" s="4">
        <v>23.5</v>
      </c>
      <c r="F95" s="4">
        <v>28.1</v>
      </c>
      <c r="G95" s="4">
        <v>41.3</v>
      </c>
      <c r="H95" s="21"/>
      <c r="I95" s="4">
        <f t="shared" si="3"/>
        <v>7.1</v>
      </c>
      <c r="J95" s="4">
        <f t="shared" si="4"/>
        <v>51.6</v>
      </c>
      <c r="K95" s="4">
        <f t="shared" si="5"/>
        <v>41.3</v>
      </c>
      <c r="L95" s="5"/>
      <c r="M95" s="17">
        <v>123</v>
      </c>
    </row>
    <row r="96" spans="1:13" ht="17.25" customHeight="1">
      <c r="A96" s="83" t="s">
        <v>94</v>
      </c>
      <c r="B96" s="11" t="s">
        <v>76</v>
      </c>
      <c r="C96" s="4">
        <v>38.200000000000003</v>
      </c>
      <c r="D96" s="4">
        <v>21.7</v>
      </c>
      <c r="E96" s="4">
        <v>22.2</v>
      </c>
      <c r="F96" s="4">
        <v>14.5</v>
      </c>
      <c r="G96" s="8">
        <v>3.4</v>
      </c>
      <c r="H96" s="22"/>
      <c r="I96" s="4">
        <f t="shared" si="3"/>
        <v>59.900000000000006</v>
      </c>
      <c r="J96" s="4">
        <f t="shared" si="4"/>
        <v>36.700000000000003</v>
      </c>
      <c r="K96" s="4">
        <f t="shared" si="5"/>
        <v>3.4</v>
      </c>
      <c r="L96" s="5"/>
      <c r="M96" s="17">
        <v>347</v>
      </c>
    </row>
    <row r="97" spans="1:13" ht="17.25" customHeight="1">
      <c r="A97" s="83"/>
      <c r="B97" s="11" t="s">
        <v>77</v>
      </c>
      <c r="C97" s="4">
        <v>1.9</v>
      </c>
      <c r="D97" s="4">
        <v>7.2</v>
      </c>
      <c r="E97" s="4">
        <v>25.1</v>
      </c>
      <c r="F97" s="4">
        <v>63.2</v>
      </c>
      <c r="G97" s="4">
        <v>2.6</v>
      </c>
      <c r="H97" s="21"/>
      <c r="I97" s="4">
        <f t="shared" si="3"/>
        <v>9.1</v>
      </c>
      <c r="J97" s="4">
        <f t="shared" si="4"/>
        <v>88.300000000000011</v>
      </c>
      <c r="K97" s="4">
        <f t="shared" si="5"/>
        <v>2.6</v>
      </c>
      <c r="L97" s="5"/>
      <c r="M97" s="17">
        <v>516</v>
      </c>
    </row>
    <row r="98" spans="1:13" ht="17.25" customHeight="1">
      <c r="A98" s="88"/>
      <c r="B98" s="11" t="s">
        <v>39</v>
      </c>
      <c r="C98" s="4">
        <v>1</v>
      </c>
      <c r="D98" s="4">
        <v>5.6</v>
      </c>
      <c r="E98" s="4">
        <v>16</v>
      </c>
      <c r="F98" s="4">
        <v>31.7</v>
      </c>
      <c r="G98" s="4">
        <v>45.8</v>
      </c>
      <c r="H98" s="21"/>
      <c r="I98" s="4">
        <f t="shared" si="3"/>
        <v>6.6</v>
      </c>
      <c r="J98" s="4">
        <f t="shared" si="4"/>
        <v>47.7</v>
      </c>
      <c r="K98" s="4">
        <f t="shared" si="5"/>
        <v>45.8</v>
      </c>
      <c r="L98" s="5"/>
      <c r="M98" s="17">
        <v>144</v>
      </c>
    </row>
    <row r="99" spans="1:13" ht="17.25" customHeight="1">
      <c r="A99" s="83" t="s">
        <v>95</v>
      </c>
      <c r="B99" s="11" t="s">
        <v>76</v>
      </c>
      <c r="C99" s="4">
        <v>40.799999999999997</v>
      </c>
      <c r="D99" s="4">
        <v>24</v>
      </c>
      <c r="E99" s="4">
        <v>18.100000000000001</v>
      </c>
      <c r="F99" s="4">
        <v>12.3</v>
      </c>
      <c r="G99" s="8">
        <v>4.8</v>
      </c>
      <c r="H99" s="22"/>
      <c r="I99" s="4">
        <f t="shared" si="3"/>
        <v>64.8</v>
      </c>
      <c r="J99" s="4">
        <f t="shared" si="4"/>
        <v>30.400000000000002</v>
      </c>
      <c r="K99" s="4">
        <f t="shared" si="5"/>
        <v>4.8</v>
      </c>
      <c r="L99" s="5"/>
      <c r="M99" s="17">
        <v>273</v>
      </c>
    </row>
    <row r="100" spans="1:13" ht="17.25" customHeight="1">
      <c r="A100" s="83"/>
      <c r="B100" s="11" t="s">
        <v>77</v>
      </c>
      <c r="C100" s="4">
        <v>4.4000000000000004</v>
      </c>
      <c r="D100" s="4">
        <v>6.9</v>
      </c>
      <c r="E100" s="4">
        <v>26</v>
      </c>
      <c r="F100" s="4">
        <v>60.4</v>
      </c>
      <c r="G100" s="4">
        <v>2.2999999999999998</v>
      </c>
      <c r="H100" s="21"/>
      <c r="I100" s="4">
        <f t="shared" si="3"/>
        <v>11.3</v>
      </c>
      <c r="J100" s="4">
        <f t="shared" si="4"/>
        <v>86.4</v>
      </c>
      <c r="K100" s="4">
        <f t="shared" si="5"/>
        <v>2.2999999999999998</v>
      </c>
      <c r="L100" s="5"/>
      <c r="M100" s="17">
        <v>577</v>
      </c>
    </row>
    <row r="101" spans="1:13" ht="17.25" customHeight="1">
      <c r="A101" s="88"/>
      <c r="B101" s="11" t="s">
        <v>39</v>
      </c>
      <c r="C101" s="4">
        <v>4.5</v>
      </c>
      <c r="D101" s="4">
        <v>9.6</v>
      </c>
      <c r="E101" s="4">
        <v>19.399999999999999</v>
      </c>
      <c r="F101" s="4">
        <v>25.2</v>
      </c>
      <c r="G101" s="4">
        <v>41.4</v>
      </c>
      <c r="H101" s="21"/>
      <c r="I101" s="4">
        <f t="shared" si="3"/>
        <v>14.1</v>
      </c>
      <c r="J101" s="4">
        <f t="shared" si="4"/>
        <v>44.599999999999994</v>
      </c>
      <c r="K101" s="4">
        <f t="shared" si="5"/>
        <v>41.4</v>
      </c>
      <c r="L101" s="5"/>
      <c r="M101" s="17">
        <v>155</v>
      </c>
    </row>
    <row r="102" spans="1:13" ht="24" customHeight="1">
      <c r="A102" s="83" t="s">
        <v>96</v>
      </c>
      <c r="B102" s="11" t="s">
        <v>103</v>
      </c>
      <c r="C102" s="4">
        <v>4.4000000000000004</v>
      </c>
      <c r="D102" s="4">
        <v>6.1</v>
      </c>
      <c r="E102" s="4">
        <v>20</v>
      </c>
      <c r="F102" s="4">
        <v>64.5</v>
      </c>
      <c r="G102" s="8">
        <v>5</v>
      </c>
      <c r="H102" s="22"/>
      <c r="I102" s="4">
        <f t="shared" si="3"/>
        <v>10.5</v>
      </c>
      <c r="J102" s="4">
        <f t="shared" si="4"/>
        <v>84.5</v>
      </c>
      <c r="K102" s="4">
        <f t="shared" si="5"/>
        <v>5</v>
      </c>
      <c r="L102" s="5"/>
      <c r="M102" s="17">
        <v>297</v>
      </c>
    </row>
    <row r="103" spans="1:13" ht="24" customHeight="1">
      <c r="A103" s="83"/>
      <c r="B103" s="11" t="s">
        <v>104</v>
      </c>
      <c r="C103" s="4">
        <v>9.1</v>
      </c>
      <c r="D103" s="4">
        <v>15.2</v>
      </c>
      <c r="E103" s="4">
        <v>31.1</v>
      </c>
      <c r="F103" s="4">
        <v>40.5</v>
      </c>
      <c r="G103" s="8">
        <v>4</v>
      </c>
      <c r="H103" s="22"/>
      <c r="I103" s="4">
        <f t="shared" si="3"/>
        <v>24.299999999999997</v>
      </c>
      <c r="J103" s="4">
        <f t="shared" si="4"/>
        <v>71.599999999999994</v>
      </c>
      <c r="K103" s="4">
        <f t="shared" si="5"/>
        <v>4</v>
      </c>
      <c r="L103" s="5"/>
      <c r="M103" s="17">
        <v>498</v>
      </c>
    </row>
    <row r="104" spans="1:13" ht="24" customHeight="1">
      <c r="A104" s="83"/>
      <c r="B104" s="11" t="s">
        <v>105</v>
      </c>
      <c r="C104" s="4">
        <v>68.099999999999994</v>
      </c>
      <c r="D104" s="4">
        <v>18.2</v>
      </c>
      <c r="E104" s="4">
        <v>5.2</v>
      </c>
      <c r="F104" s="4">
        <v>8</v>
      </c>
      <c r="G104" s="4">
        <v>0.4</v>
      </c>
      <c r="H104" s="21"/>
      <c r="I104" s="4">
        <f t="shared" si="3"/>
        <v>86.3</v>
      </c>
      <c r="J104" s="4">
        <f t="shared" si="4"/>
        <v>13.2</v>
      </c>
      <c r="K104" s="4">
        <f t="shared" si="5"/>
        <v>0.4</v>
      </c>
      <c r="L104" s="5"/>
      <c r="M104" s="17">
        <v>120</v>
      </c>
    </row>
    <row r="105" spans="1:13" ht="24" customHeight="1">
      <c r="A105" s="88"/>
      <c r="B105" s="11" t="s">
        <v>39</v>
      </c>
      <c r="C105" s="4">
        <v>3.5</v>
      </c>
      <c r="D105" s="4">
        <v>5.0999999999999996</v>
      </c>
      <c r="E105" s="4">
        <v>9.6999999999999993</v>
      </c>
      <c r="F105" s="4">
        <v>20.7</v>
      </c>
      <c r="G105" s="4">
        <v>61</v>
      </c>
      <c r="H105" s="21"/>
      <c r="I105" s="4">
        <f t="shared" si="3"/>
        <v>8.6</v>
      </c>
      <c r="J105" s="4">
        <f t="shared" si="4"/>
        <v>30.4</v>
      </c>
      <c r="K105" s="4">
        <f t="shared" si="5"/>
        <v>61</v>
      </c>
      <c r="L105" s="5"/>
      <c r="M105" s="17">
        <v>91</v>
      </c>
    </row>
    <row r="106" spans="1:13" ht="23.25" customHeight="1">
      <c r="A106" s="83" t="s">
        <v>100</v>
      </c>
      <c r="B106" s="11" t="s">
        <v>101</v>
      </c>
      <c r="C106" s="4">
        <v>2.7</v>
      </c>
      <c r="D106" s="4">
        <v>6.3</v>
      </c>
      <c r="E106" s="4">
        <v>26.8</v>
      </c>
      <c r="F106" s="4">
        <v>59.4</v>
      </c>
      <c r="G106" s="8">
        <v>4.8</v>
      </c>
      <c r="H106" s="22"/>
      <c r="I106" s="4">
        <f t="shared" si="3"/>
        <v>9</v>
      </c>
      <c r="J106" s="4">
        <f t="shared" si="4"/>
        <v>86.2</v>
      </c>
      <c r="K106" s="4">
        <f t="shared" si="5"/>
        <v>4.8</v>
      </c>
      <c r="L106" s="5"/>
      <c r="M106" s="17">
        <v>501</v>
      </c>
    </row>
    <row r="107" spans="1:13" ht="23.25" customHeight="1">
      <c r="A107" s="83"/>
      <c r="B107" s="11" t="s">
        <v>102</v>
      </c>
      <c r="C107" s="4">
        <v>31.8</v>
      </c>
      <c r="D107" s="4">
        <v>20.3</v>
      </c>
      <c r="E107" s="4">
        <v>20.3</v>
      </c>
      <c r="F107" s="4">
        <v>23.8</v>
      </c>
      <c r="G107" s="4">
        <v>3.8</v>
      </c>
      <c r="H107" s="21"/>
      <c r="I107" s="4">
        <f t="shared" si="3"/>
        <v>52.1</v>
      </c>
      <c r="J107" s="4">
        <f t="shared" si="4"/>
        <v>44.1</v>
      </c>
      <c r="K107" s="4">
        <f t="shared" si="5"/>
        <v>3.8</v>
      </c>
      <c r="L107" s="5"/>
      <c r="M107" s="17">
        <v>402</v>
      </c>
    </row>
    <row r="108" spans="1:13" ht="23.25" customHeight="1">
      <c r="A108" s="88"/>
      <c r="B108" s="11" t="s">
        <v>39</v>
      </c>
      <c r="C108" s="4">
        <v>2.2999999999999998</v>
      </c>
      <c r="D108" s="4">
        <v>7</v>
      </c>
      <c r="E108" s="4">
        <v>13.1</v>
      </c>
      <c r="F108" s="4">
        <v>27.6</v>
      </c>
      <c r="G108" s="4">
        <v>50.1</v>
      </c>
      <c r="H108" s="21"/>
      <c r="I108" s="4">
        <f t="shared" si="3"/>
        <v>9.3000000000000007</v>
      </c>
      <c r="J108" s="4">
        <f t="shared" si="4"/>
        <v>40.700000000000003</v>
      </c>
      <c r="K108" s="4">
        <f t="shared" si="5"/>
        <v>50.1</v>
      </c>
      <c r="L108" s="5"/>
      <c r="M108" s="17">
        <v>103</v>
      </c>
    </row>
  </sheetData>
  <mergeCells count="31">
    <mergeCell ref="A86:A88"/>
    <mergeCell ref="A89:A91"/>
    <mergeCell ref="A92:A95"/>
    <mergeCell ref="A96:A98"/>
    <mergeCell ref="A70:A72"/>
    <mergeCell ref="A73:A75"/>
    <mergeCell ref="A76:A78"/>
    <mergeCell ref="A79:A82"/>
    <mergeCell ref="A83:A85"/>
    <mergeCell ref="A99:A101"/>
    <mergeCell ref="A102:A105"/>
    <mergeCell ref="A106:A108"/>
    <mergeCell ref="A7:A12"/>
    <mergeCell ref="A13:A15"/>
    <mergeCell ref="A16:A18"/>
    <mergeCell ref="A19:A21"/>
    <mergeCell ref="A22:A26"/>
    <mergeCell ref="A27:A32"/>
    <mergeCell ref="A33:A40"/>
    <mergeCell ref="A41:A53"/>
    <mergeCell ref="A54:A57"/>
    <mergeCell ref="A58:A60"/>
    <mergeCell ref="A61:A63"/>
    <mergeCell ref="A64:A66"/>
    <mergeCell ref="A67:A69"/>
    <mergeCell ref="M2:M3"/>
    <mergeCell ref="A5:A6"/>
    <mergeCell ref="A2:B3"/>
    <mergeCell ref="A4:B4"/>
    <mergeCell ref="A1:G1"/>
    <mergeCell ref="C2:G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6BBEF2-1EBF-4B73-B563-6FC416C2793A}">
  <dimension ref="A1:AB108"/>
  <sheetViews>
    <sheetView topLeftCell="A41" workbookViewId="0">
      <selection activeCell="B44" sqref="B44"/>
    </sheetView>
  </sheetViews>
  <sheetFormatPr baseColWidth="10" defaultColWidth="9.1640625" defaultRowHeight="13"/>
  <cols>
    <col min="1" max="1" width="31.33203125" style="12" customWidth="1"/>
    <col min="2" max="2" width="35.5" style="12" customWidth="1"/>
    <col min="3" max="11" width="17.83203125" style="12" customWidth="1"/>
    <col min="12" max="12" width="11.83203125" style="12" customWidth="1"/>
    <col min="13" max="13" width="18" style="13" customWidth="1"/>
    <col min="14" max="16384" width="9.1640625" style="12"/>
  </cols>
  <sheetData>
    <row r="1" spans="1:28">
      <c r="A1" s="83" t="s">
        <v>106</v>
      </c>
      <c r="B1" s="83"/>
      <c r="C1" s="83"/>
      <c r="D1" s="83"/>
      <c r="E1" s="83"/>
      <c r="F1" s="83"/>
      <c r="G1" s="83"/>
      <c r="H1" s="6"/>
      <c r="I1" s="6"/>
      <c r="J1" s="6"/>
      <c r="K1" s="6"/>
    </row>
    <row r="2" spans="1:28" ht="30.75" customHeight="1">
      <c r="A2" s="84" t="s">
        <v>138</v>
      </c>
      <c r="B2" s="84"/>
      <c r="C2" s="85" t="s">
        <v>136</v>
      </c>
      <c r="D2" s="85"/>
      <c r="E2" s="85"/>
      <c r="F2" s="85"/>
      <c r="G2" s="85"/>
      <c r="H2" s="18"/>
      <c r="I2" s="18"/>
      <c r="J2" s="18"/>
      <c r="K2" s="18"/>
      <c r="M2" s="87" t="s">
        <v>33</v>
      </c>
    </row>
    <row r="3" spans="1:28" ht="23.25" customHeight="1">
      <c r="A3" s="84"/>
      <c r="B3" s="84"/>
      <c r="C3" s="1" t="s">
        <v>128</v>
      </c>
      <c r="D3" s="1" t="s">
        <v>129</v>
      </c>
      <c r="E3" s="1" t="s">
        <v>130</v>
      </c>
      <c r="F3" s="1" t="s">
        <v>131</v>
      </c>
      <c r="G3" s="1" t="s">
        <v>39</v>
      </c>
      <c r="H3" s="19"/>
      <c r="I3" s="1" t="s">
        <v>89</v>
      </c>
      <c r="J3" s="1" t="s">
        <v>134</v>
      </c>
      <c r="K3" s="1" t="s">
        <v>39</v>
      </c>
      <c r="M3" s="87"/>
    </row>
    <row r="4" spans="1:28" s="16" customFormat="1" ht="16.5" customHeight="1">
      <c r="A4" s="86" t="s">
        <v>0</v>
      </c>
      <c r="B4" s="86"/>
      <c r="C4" s="2">
        <v>36.9</v>
      </c>
      <c r="D4" s="2">
        <v>30.4</v>
      </c>
      <c r="E4" s="2">
        <v>13.5</v>
      </c>
      <c r="F4" s="2">
        <v>11.4</v>
      </c>
      <c r="G4" s="2">
        <v>7.8</v>
      </c>
      <c r="H4" s="20"/>
      <c r="I4" s="2">
        <f>C4+D4</f>
        <v>67.3</v>
      </c>
      <c r="J4" s="2">
        <f>E4+F4</f>
        <v>24.9</v>
      </c>
      <c r="K4" s="2">
        <f>G4</f>
        <v>7.8</v>
      </c>
      <c r="L4" s="14"/>
      <c r="M4" s="15">
        <v>1006</v>
      </c>
    </row>
    <row r="5" spans="1:28" ht="16.5" customHeight="1">
      <c r="A5" s="83" t="s">
        <v>22</v>
      </c>
      <c r="B5" s="3" t="s">
        <v>34</v>
      </c>
      <c r="C5" s="4">
        <v>44.9</v>
      </c>
      <c r="D5" s="4">
        <v>28.1</v>
      </c>
      <c r="E5" s="4">
        <v>11.5</v>
      </c>
      <c r="F5" s="4">
        <v>10.5</v>
      </c>
      <c r="G5" s="4">
        <v>5.0999999999999996</v>
      </c>
      <c r="H5" s="21"/>
      <c r="I5" s="4">
        <f>C5+D5</f>
        <v>73</v>
      </c>
      <c r="J5" s="4">
        <f>E5+F5</f>
        <v>22</v>
      </c>
      <c r="K5" s="4">
        <f>G5</f>
        <v>5.0999999999999996</v>
      </c>
      <c r="L5" s="5"/>
      <c r="M5" s="17">
        <v>478</v>
      </c>
    </row>
    <row r="6" spans="1:28" ht="16.5" customHeight="1">
      <c r="A6" s="83"/>
      <c r="B6" s="3" t="s">
        <v>35</v>
      </c>
      <c r="C6" s="4">
        <v>29.7</v>
      </c>
      <c r="D6" s="4">
        <v>32.5</v>
      </c>
      <c r="E6" s="4">
        <v>15.4</v>
      </c>
      <c r="F6" s="4">
        <v>12.2</v>
      </c>
      <c r="G6" s="4">
        <v>10.199999999999999</v>
      </c>
      <c r="H6" s="21"/>
      <c r="I6" s="4">
        <f t="shared" ref="I6:I69" si="0">C6+D6</f>
        <v>62.2</v>
      </c>
      <c r="J6" s="4">
        <f t="shared" ref="J6:J69" si="1">E6+F6</f>
        <v>27.6</v>
      </c>
      <c r="K6" s="4">
        <f t="shared" ref="K6:K69" si="2">G6</f>
        <v>10.199999999999999</v>
      </c>
      <c r="L6" s="5"/>
      <c r="M6" s="17">
        <v>528</v>
      </c>
    </row>
    <row r="7" spans="1:28" ht="16.5" customHeight="1">
      <c r="A7" s="83" t="s">
        <v>41</v>
      </c>
      <c r="B7" s="3" t="s">
        <v>46</v>
      </c>
      <c r="C7" s="4">
        <v>39.200000000000003</v>
      </c>
      <c r="D7" s="4">
        <v>26</v>
      </c>
      <c r="E7" s="4">
        <v>14</v>
      </c>
      <c r="F7" s="4">
        <v>7.7</v>
      </c>
      <c r="G7" s="4">
        <v>13</v>
      </c>
      <c r="H7" s="21"/>
      <c r="I7" s="4">
        <f t="shared" si="0"/>
        <v>65.2</v>
      </c>
      <c r="J7" s="4">
        <f t="shared" si="1"/>
        <v>21.7</v>
      </c>
      <c r="K7" s="4">
        <f t="shared" si="2"/>
        <v>13</v>
      </c>
      <c r="L7" s="5"/>
      <c r="M7" s="17">
        <v>162</v>
      </c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7"/>
      <c r="AA7" s="6"/>
      <c r="AB7" s="6"/>
    </row>
    <row r="8" spans="1:28" ht="16.5" customHeight="1">
      <c r="A8" s="83"/>
      <c r="B8" s="3" t="s">
        <v>47</v>
      </c>
      <c r="C8" s="4">
        <v>27.1</v>
      </c>
      <c r="D8" s="4">
        <v>29.1</v>
      </c>
      <c r="E8" s="4">
        <v>14.9</v>
      </c>
      <c r="F8" s="4">
        <v>17.2</v>
      </c>
      <c r="G8" s="4">
        <v>11.6</v>
      </c>
      <c r="H8" s="21"/>
      <c r="I8" s="4">
        <f t="shared" si="0"/>
        <v>56.2</v>
      </c>
      <c r="J8" s="4">
        <f t="shared" si="1"/>
        <v>32.1</v>
      </c>
      <c r="K8" s="4">
        <f t="shared" si="2"/>
        <v>11.6</v>
      </c>
      <c r="L8" s="5"/>
      <c r="M8" s="17">
        <v>193</v>
      </c>
    </row>
    <row r="9" spans="1:28" ht="16.5" customHeight="1">
      <c r="A9" s="83"/>
      <c r="B9" s="3" t="s">
        <v>48</v>
      </c>
      <c r="C9" s="4">
        <v>37.799999999999997</v>
      </c>
      <c r="D9" s="4">
        <v>24.1</v>
      </c>
      <c r="E9" s="4">
        <v>16.600000000000001</v>
      </c>
      <c r="F9" s="4">
        <v>13.8</v>
      </c>
      <c r="G9" s="4">
        <v>7.7</v>
      </c>
      <c r="H9" s="21"/>
      <c r="I9" s="4">
        <f t="shared" si="0"/>
        <v>61.9</v>
      </c>
      <c r="J9" s="4">
        <f t="shared" si="1"/>
        <v>30.400000000000002</v>
      </c>
      <c r="K9" s="4">
        <f t="shared" si="2"/>
        <v>7.7</v>
      </c>
      <c r="L9" s="5"/>
      <c r="M9" s="17">
        <v>200</v>
      </c>
    </row>
    <row r="10" spans="1:28" ht="16.5" customHeight="1">
      <c r="A10" s="83"/>
      <c r="B10" s="3" t="s">
        <v>49</v>
      </c>
      <c r="C10" s="4">
        <v>34.799999999999997</v>
      </c>
      <c r="D10" s="4">
        <v>31.2</v>
      </c>
      <c r="E10" s="4">
        <v>14.5</v>
      </c>
      <c r="F10" s="4">
        <v>12</v>
      </c>
      <c r="G10" s="4">
        <v>7.6</v>
      </c>
      <c r="H10" s="21"/>
      <c r="I10" s="4">
        <f t="shared" si="0"/>
        <v>66</v>
      </c>
      <c r="J10" s="4">
        <f t="shared" si="1"/>
        <v>26.5</v>
      </c>
      <c r="K10" s="4">
        <f t="shared" si="2"/>
        <v>7.6</v>
      </c>
      <c r="L10" s="5"/>
      <c r="M10" s="17">
        <v>160</v>
      </c>
    </row>
    <row r="11" spans="1:28" ht="16.5" customHeight="1">
      <c r="A11" s="83"/>
      <c r="B11" s="3" t="s">
        <v>50</v>
      </c>
      <c r="C11" s="4">
        <v>42.7</v>
      </c>
      <c r="D11" s="4">
        <v>37.6</v>
      </c>
      <c r="E11" s="4">
        <v>8.4</v>
      </c>
      <c r="F11" s="4">
        <v>9.1999999999999993</v>
      </c>
      <c r="G11" s="4">
        <v>2.2000000000000002</v>
      </c>
      <c r="H11" s="21"/>
      <c r="I11" s="4">
        <f t="shared" si="0"/>
        <v>80.300000000000011</v>
      </c>
      <c r="J11" s="4">
        <f t="shared" si="1"/>
        <v>17.600000000000001</v>
      </c>
      <c r="K11" s="4">
        <f t="shared" si="2"/>
        <v>2.2000000000000002</v>
      </c>
      <c r="L11" s="5"/>
      <c r="M11" s="17">
        <v>149</v>
      </c>
      <c r="Q11" s="16"/>
      <c r="T11" s="6"/>
    </row>
    <row r="12" spans="1:28" ht="16.5" customHeight="1">
      <c r="A12" s="83"/>
      <c r="B12" s="3" t="s">
        <v>51</v>
      </c>
      <c r="C12" s="4">
        <v>42.7</v>
      </c>
      <c r="D12" s="4">
        <v>37.700000000000003</v>
      </c>
      <c r="E12" s="4">
        <v>10.9</v>
      </c>
      <c r="F12" s="4">
        <v>6</v>
      </c>
      <c r="G12" s="4">
        <v>2.8</v>
      </c>
      <c r="H12" s="21"/>
      <c r="I12" s="4">
        <f t="shared" si="0"/>
        <v>80.400000000000006</v>
      </c>
      <c r="J12" s="4">
        <f t="shared" si="1"/>
        <v>16.899999999999999</v>
      </c>
      <c r="K12" s="4">
        <f t="shared" si="2"/>
        <v>2.8</v>
      </c>
      <c r="L12" s="5"/>
      <c r="M12" s="17">
        <v>142</v>
      </c>
    </row>
    <row r="13" spans="1:28" ht="16.5" customHeight="1">
      <c r="A13" s="83" t="s">
        <v>42</v>
      </c>
      <c r="B13" s="3" t="s">
        <v>52</v>
      </c>
      <c r="C13" s="4">
        <v>32.700000000000003</v>
      </c>
      <c r="D13" s="4">
        <v>27.7</v>
      </c>
      <c r="E13" s="4">
        <v>14.5</v>
      </c>
      <c r="F13" s="4">
        <v>12.9</v>
      </c>
      <c r="G13" s="4">
        <v>12.3</v>
      </c>
      <c r="H13" s="21"/>
      <c r="I13" s="4">
        <f t="shared" si="0"/>
        <v>60.400000000000006</v>
      </c>
      <c r="J13" s="4">
        <f t="shared" si="1"/>
        <v>27.4</v>
      </c>
      <c r="K13" s="4">
        <f t="shared" si="2"/>
        <v>12.3</v>
      </c>
      <c r="L13" s="5"/>
      <c r="M13" s="17">
        <v>355</v>
      </c>
    </row>
    <row r="14" spans="1:28" ht="16.5" customHeight="1">
      <c r="A14" s="83"/>
      <c r="B14" s="3" t="s">
        <v>53</v>
      </c>
      <c r="C14" s="4">
        <v>36.4</v>
      </c>
      <c r="D14" s="4">
        <v>27.3</v>
      </c>
      <c r="E14" s="4">
        <v>15.7</v>
      </c>
      <c r="F14" s="4">
        <v>13</v>
      </c>
      <c r="G14" s="8">
        <v>7.6</v>
      </c>
      <c r="H14" s="22"/>
      <c r="I14" s="4">
        <f t="shared" si="0"/>
        <v>63.7</v>
      </c>
      <c r="J14" s="4">
        <f t="shared" si="1"/>
        <v>28.7</v>
      </c>
      <c r="K14" s="4">
        <f t="shared" si="2"/>
        <v>7.6</v>
      </c>
      <c r="L14" s="5"/>
      <c r="M14" s="17">
        <v>360</v>
      </c>
    </row>
    <row r="15" spans="1:28" ht="16.5" customHeight="1">
      <c r="A15" s="83"/>
      <c r="B15" s="3" t="s">
        <v>54</v>
      </c>
      <c r="C15" s="4">
        <v>42.7</v>
      </c>
      <c r="D15" s="4">
        <v>37.6</v>
      </c>
      <c r="E15" s="4">
        <v>9.6</v>
      </c>
      <c r="F15" s="4">
        <v>7.6</v>
      </c>
      <c r="G15" s="4">
        <v>2.5</v>
      </c>
      <c r="H15" s="21"/>
      <c r="I15" s="4">
        <f t="shared" si="0"/>
        <v>80.300000000000011</v>
      </c>
      <c r="J15" s="4">
        <f t="shared" si="1"/>
        <v>17.2</v>
      </c>
      <c r="K15" s="4">
        <f t="shared" si="2"/>
        <v>2.5</v>
      </c>
      <c r="L15" s="5"/>
      <c r="M15" s="17">
        <v>292</v>
      </c>
    </row>
    <row r="16" spans="1:28" ht="16.5" customHeight="1">
      <c r="A16" s="83" t="s">
        <v>23</v>
      </c>
      <c r="B16" s="3" t="s">
        <v>40</v>
      </c>
      <c r="C16" s="4">
        <v>19.3</v>
      </c>
      <c r="D16" s="4">
        <v>33</v>
      </c>
      <c r="E16" s="4">
        <v>17.100000000000001</v>
      </c>
      <c r="F16" s="4">
        <v>16.2</v>
      </c>
      <c r="G16" s="4">
        <v>14.4</v>
      </c>
      <c r="H16" s="21"/>
      <c r="I16" s="4">
        <f t="shared" si="0"/>
        <v>52.3</v>
      </c>
      <c r="J16" s="4">
        <f t="shared" si="1"/>
        <v>33.299999999999997</v>
      </c>
      <c r="K16" s="4">
        <f t="shared" si="2"/>
        <v>14.4</v>
      </c>
      <c r="L16" s="5"/>
      <c r="M16" s="17">
        <v>370</v>
      </c>
    </row>
    <row r="17" spans="1:13" ht="16.5" customHeight="1">
      <c r="A17" s="83"/>
      <c r="B17" s="3" t="s">
        <v>1</v>
      </c>
      <c r="C17" s="4">
        <v>41.3</v>
      </c>
      <c r="D17" s="4">
        <v>30.1</v>
      </c>
      <c r="E17" s="4">
        <v>12.7</v>
      </c>
      <c r="F17" s="4">
        <v>10.9</v>
      </c>
      <c r="G17" s="4">
        <v>5</v>
      </c>
      <c r="H17" s="21"/>
      <c r="I17" s="4">
        <f t="shared" si="0"/>
        <v>71.400000000000006</v>
      </c>
      <c r="J17" s="4">
        <f t="shared" si="1"/>
        <v>23.6</v>
      </c>
      <c r="K17" s="4">
        <f t="shared" si="2"/>
        <v>5</v>
      </c>
      <c r="L17" s="5"/>
      <c r="M17" s="17">
        <v>393</v>
      </c>
    </row>
    <row r="18" spans="1:13" ht="16.5" customHeight="1">
      <c r="A18" s="83"/>
      <c r="B18" s="3" t="s">
        <v>2</v>
      </c>
      <c r="C18" s="4">
        <v>56.5</v>
      </c>
      <c r="D18" s="4">
        <v>27</v>
      </c>
      <c r="E18" s="4">
        <v>9.3000000000000007</v>
      </c>
      <c r="F18" s="4">
        <v>4.9000000000000004</v>
      </c>
      <c r="G18" s="4">
        <v>2.2000000000000002</v>
      </c>
      <c r="H18" s="21"/>
      <c r="I18" s="4">
        <f t="shared" si="0"/>
        <v>83.5</v>
      </c>
      <c r="J18" s="4">
        <f t="shared" si="1"/>
        <v>14.200000000000001</v>
      </c>
      <c r="K18" s="4">
        <f t="shared" si="2"/>
        <v>2.2000000000000002</v>
      </c>
      <c r="L18" s="5"/>
      <c r="M18" s="17">
        <v>244</v>
      </c>
    </row>
    <row r="19" spans="1:13" ht="16.5" customHeight="1">
      <c r="A19" s="83" t="s">
        <v>24</v>
      </c>
      <c r="B19" s="3" t="s">
        <v>3</v>
      </c>
      <c r="C19" s="4">
        <v>36.9</v>
      </c>
      <c r="D19" s="4">
        <v>30.4</v>
      </c>
      <c r="E19" s="4">
        <v>13.5</v>
      </c>
      <c r="F19" s="4">
        <v>11.5</v>
      </c>
      <c r="G19" s="4">
        <v>7.7</v>
      </c>
      <c r="H19" s="21"/>
      <c r="I19" s="4">
        <f t="shared" si="0"/>
        <v>67.3</v>
      </c>
      <c r="J19" s="4">
        <f t="shared" si="1"/>
        <v>25</v>
      </c>
      <c r="K19" s="4">
        <f t="shared" si="2"/>
        <v>7.7</v>
      </c>
      <c r="L19" s="5"/>
      <c r="M19" s="17">
        <v>892</v>
      </c>
    </row>
    <row r="20" spans="1:13" ht="16.5" customHeight="1">
      <c r="A20" s="83"/>
      <c r="B20" s="3" t="s">
        <v>4</v>
      </c>
      <c r="C20" s="4">
        <v>36.9</v>
      </c>
      <c r="D20" s="4">
        <v>30.9</v>
      </c>
      <c r="E20" s="4">
        <v>11.5</v>
      </c>
      <c r="F20" s="4">
        <v>11.9</v>
      </c>
      <c r="G20" s="8">
        <v>8.9</v>
      </c>
      <c r="H20" s="22"/>
      <c r="I20" s="4">
        <f t="shared" si="0"/>
        <v>67.8</v>
      </c>
      <c r="J20" s="4">
        <f t="shared" si="1"/>
        <v>23.4</v>
      </c>
      <c r="K20" s="4">
        <f t="shared" si="2"/>
        <v>8.9</v>
      </c>
      <c r="L20" s="5"/>
      <c r="M20" s="17">
        <v>82</v>
      </c>
    </row>
    <row r="21" spans="1:13" ht="16.5" customHeight="1">
      <c r="A21" s="83"/>
      <c r="B21" s="3" t="s">
        <v>5</v>
      </c>
      <c r="C21" s="4">
        <v>38.700000000000003</v>
      </c>
      <c r="D21" s="4">
        <v>29.3</v>
      </c>
      <c r="E21" s="4">
        <v>17.399999999999999</v>
      </c>
      <c r="F21" s="4">
        <v>7.9</v>
      </c>
      <c r="G21" s="4">
        <v>6.7</v>
      </c>
      <c r="H21" s="21"/>
      <c r="I21" s="4">
        <f t="shared" si="0"/>
        <v>68</v>
      </c>
      <c r="J21" s="4">
        <f t="shared" si="1"/>
        <v>25.299999999999997</v>
      </c>
      <c r="K21" s="4">
        <f t="shared" si="2"/>
        <v>6.7</v>
      </c>
      <c r="L21" s="5"/>
      <c r="M21" s="17">
        <v>33</v>
      </c>
    </row>
    <row r="22" spans="1:13" ht="16.5" customHeight="1">
      <c r="A22" s="83" t="s">
        <v>57</v>
      </c>
      <c r="B22" s="3" t="s">
        <v>55</v>
      </c>
      <c r="C22" s="4">
        <v>26.1</v>
      </c>
      <c r="D22" s="4">
        <v>29.5</v>
      </c>
      <c r="E22" s="4">
        <v>19.399999999999999</v>
      </c>
      <c r="F22" s="4">
        <v>15.4</v>
      </c>
      <c r="G22" s="4">
        <v>9.5</v>
      </c>
      <c r="H22" s="21"/>
      <c r="I22" s="4">
        <f t="shared" si="0"/>
        <v>55.6</v>
      </c>
      <c r="J22" s="4">
        <f t="shared" si="1"/>
        <v>34.799999999999997</v>
      </c>
      <c r="K22" s="4">
        <f t="shared" si="2"/>
        <v>9.5</v>
      </c>
      <c r="L22" s="5"/>
      <c r="M22" s="17">
        <v>261</v>
      </c>
    </row>
    <row r="23" spans="1:13" ht="16.5" customHeight="1">
      <c r="A23" s="83"/>
      <c r="B23" s="3" t="s">
        <v>56</v>
      </c>
      <c r="C23" s="4">
        <v>54.8</v>
      </c>
      <c r="D23" s="4">
        <v>23.5</v>
      </c>
      <c r="E23" s="4">
        <v>12</v>
      </c>
      <c r="F23" s="4">
        <v>7.3</v>
      </c>
      <c r="G23" s="4">
        <v>2.4</v>
      </c>
      <c r="H23" s="21"/>
      <c r="I23" s="4">
        <f t="shared" si="0"/>
        <v>78.3</v>
      </c>
      <c r="J23" s="4">
        <f t="shared" si="1"/>
        <v>19.3</v>
      </c>
      <c r="K23" s="4">
        <f t="shared" si="2"/>
        <v>2.4</v>
      </c>
      <c r="L23" s="5"/>
      <c r="M23" s="17">
        <v>196</v>
      </c>
    </row>
    <row r="24" spans="1:13" ht="16.5" customHeight="1">
      <c r="A24" s="83"/>
      <c r="B24" s="3" t="s">
        <v>6</v>
      </c>
      <c r="C24" s="4">
        <v>41.6</v>
      </c>
      <c r="D24" s="4">
        <v>30.6</v>
      </c>
      <c r="E24" s="4">
        <v>13.7</v>
      </c>
      <c r="F24" s="4">
        <v>9.6999999999999993</v>
      </c>
      <c r="G24" s="4">
        <v>4.3</v>
      </c>
      <c r="H24" s="21"/>
      <c r="I24" s="4">
        <f t="shared" si="0"/>
        <v>72.2</v>
      </c>
      <c r="J24" s="4">
        <f t="shared" si="1"/>
        <v>23.4</v>
      </c>
      <c r="K24" s="4">
        <f t="shared" si="2"/>
        <v>4.3</v>
      </c>
      <c r="L24" s="5"/>
      <c r="M24" s="17">
        <v>60</v>
      </c>
    </row>
    <row r="25" spans="1:13" ht="16.5" customHeight="1">
      <c r="A25" s="83"/>
      <c r="B25" s="3" t="s">
        <v>7</v>
      </c>
      <c r="C25" s="4">
        <v>41.4</v>
      </c>
      <c r="D25" s="4">
        <v>34.9</v>
      </c>
      <c r="E25" s="4">
        <v>9</v>
      </c>
      <c r="F25" s="4">
        <v>11.1</v>
      </c>
      <c r="G25" s="4">
        <v>3.6</v>
      </c>
      <c r="H25" s="21"/>
      <c r="I25" s="4">
        <f t="shared" si="0"/>
        <v>76.3</v>
      </c>
      <c r="J25" s="4">
        <f t="shared" si="1"/>
        <v>20.100000000000001</v>
      </c>
      <c r="K25" s="4">
        <f t="shared" si="2"/>
        <v>3.6</v>
      </c>
      <c r="L25" s="5"/>
      <c r="M25" s="17">
        <v>297</v>
      </c>
    </row>
    <row r="26" spans="1:13" ht="16.5" customHeight="1">
      <c r="A26" s="83"/>
      <c r="B26" s="3" t="s">
        <v>8</v>
      </c>
      <c r="C26" s="4">
        <v>24.9</v>
      </c>
      <c r="D26" s="4">
        <v>31.8</v>
      </c>
      <c r="E26" s="4">
        <v>13.8</v>
      </c>
      <c r="F26" s="4">
        <v>11.1</v>
      </c>
      <c r="G26" s="4">
        <v>18.399999999999999</v>
      </c>
      <c r="H26" s="21"/>
      <c r="I26" s="4">
        <f t="shared" si="0"/>
        <v>56.7</v>
      </c>
      <c r="J26" s="4">
        <f t="shared" si="1"/>
        <v>24.9</v>
      </c>
      <c r="K26" s="4">
        <f t="shared" si="2"/>
        <v>18.399999999999999</v>
      </c>
      <c r="L26" s="5"/>
      <c r="M26" s="17">
        <v>192</v>
      </c>
    </row>
    <row r="27" spans="1:13" ht="16.5" customHeight="1">
      <c r="A27" s="83" t="s">
        <v>25</v>
      </c>
      <c r="B27" s="3" t="s">
        <v>27</v>
      </c>
      <c r="C27" s="4">
        <v>32.6</v>
      </c>
      <c r="D27" s="4">
        <v>24.5</v>
      </c>
      <c r="E27" s="4">
        <v>17</v>
      </c>
      <c r="F27" s="4">
        <v>15.8</v>
      </c>
      <c r="G27" s="4">
        <v>10.1</v>
      </c>
      <c r="H27" s="21"/>
      <c r="I27" s="4">
        <f t="shared" si="0"/>
        <v>57.1</v>
      </c>
      <c r="J27" s="4">
        <f t="shared" si="1"/>
        <v>32.799999999999997</v>
      </c>
      <c r="K27" s="4">
        <f t="shared" si="2"/>
        <v>10.1</v>
      </c>
      <c r="L27" s="5"/>
      <c r="M27" s="17">
        <v>147</v>
      </c>
    </row>
    <row r="28" spans="1:13" ht="16.5" customHeight="1">
      <c r="A28" s="83"/>
      <c r="B28" s="3" t="s">
        <v>58</v>
      </c>
      <c r="C28" s="4">
        <v>38.1</v>
      </c>
      <c r="D28" s="4">
        <v>32.4</v>
      </c>
      <c r="E28" s="4">
        <v>12.1</v>
      </c>
      <c r="F28" s="4">
        <v>9.6999999999999993</v>
      </c>
      <c r="G28" s="4">
        <v>7.7</v>
      </c>
      <c r="H28" s="21"/>
      <c r="I28" s="4">
        <f t="shared" si="0"/>
        <v>70.5</v>
      </c>
      <c r="J28" s="4">
        <f t="shared" si="1"/>
        <v>21.799999999999997</v>
      </c>
      <c r="K28" s="4">
        <f t="shared" si="2"/>
        <v>7.7</v>
      </c>
      <c r="L28" s="5"/>
      <c r="M28" s="17">
        <v>150</v>
      </c>
    </row>
    <row r="29" spans="1:13" ht="16.5" customHeight="1">
      <c r="A29" s="83"/>
      <c r="B29" s="3" t="s">
        <v>59</v>
      </c>
      <c r="C29" s="4">
        <v>29.7</v>
      </c>
      <c r="D29" s="4">
        <v>35</v>
      </c>
      <c r="E29" s="4">
        <v>14.5</v>
      </c>
      <c r="F29" s="4">
        <v>9.1</v>
      </c>
      <c r="G29" s="4">
        <v>11.7</v>
      </c>
      <c r="H29" s="21"/>
      <c r="I29" s="4">
        <f t="shared" si="0"/>
        <v>64.7</v>
      </c>
      <c r="J29" s="4">
        <f t="shared" si="1"/>
        <v>23.6</v>
      </c>
      <c r="K29" s="4">
        <f t="shared" si="2"/>
        <v>11.7</v>
      </c>
      <c r="L29" s="5"/>
      <c r="M29" s="17">
        <v>160</v>
      </c>
    </row>
    <row r="30" spans="1:13" ht="16.5" customHeight="1">
      <c r="A30" s="83"/>
      <c r="B30" s="3" t="s">
        <v>9</v>
      </c>
      <c r="C30" s="4">
        <v>45</v>
      </c>
      <c r="D30" s="4">
        <v>27.7</v>
      </c>
      <c r="E30" s="4">
        <v>11</v>
      </c>
      <c r="F30" s="4">
        <v>11.3</v>
      </c>
      <c r="G30" s="4">
        <v>5.0999999999999996</v>
      </c>
      <c r="H30" s="21"/>
      <c r="I30" s="4">
        <f t="shared" si="0"/>
        <v>72.7</v>
      </c>
      <c r="J30" s="4">
        <f t="shared" si="1"/>
        <v>22.3</v>
      </c>
      <c r="K30" s="4">
        <f t="shared" si="2"/>
        <v>5.0999999999999996</v>
      </c>
      <c r="L30" s="5"/>
      <c r="M30" s="17">
        <v>174</v>
      </c>
    </row>
    <row r="31" spans="1:13" ht="16.5" customHeight="1">
      <c r="A31" s="83"/>
      <c r="B31" s="3" t="s">
        <v>36</v>
      </c>
      <c r="C31" s="4">
        <v>33.6</v>
      </c>
      <c r="D31" s="4">
        <v>32.799999999999997</v>
      </c>
      <c r="E31" s="4">
        <v>14.8</v>
      </c>
      <c r="F31" s="4">
        <v>12.3</v>
      </c>
      <c r="G31" s="4">
        <v>6.6</v>
      </c>
      <c r="H31" s="21"/>
      <c r="I31" s="4">
        <f t="shared" si="0"/>
        <v>66.400000000000006</v>
      </c>
      <c r="J31" s="4">
        <f t="shared" si="1"/>
        <v>27.1</v>
      </c>
      <c r="K31" s="4">
        <f t="shared" si="2"/>
        <v>6.6</v>
      </c>
      <c r="L31" s="5"/>
      <c r="M31" s="17">
        <v>235</v>
      </c>
    </row>
    <row r="32" spans="1:13" ht="16.5" customHeight="1">
      <c r="A32" s="83"/>
      <c r="B32" s="3" t="s">
        <v>10</v>
      </c>
      <c r="C32" s="4">
        <v>44.1</v>
      </c>
      <c r="D32" s="4">
        <v>28.7</v>
      </c>
      <c r="E32" s="4">
        <v>11.2</v>
      </c>
      <c r="F32" s="4">
        <v>9.8000000000000007</v>
      </c>
      <c r="G32" s="4">
        <v>6.2</v>
      </c>
      <c r="H32" s="21"/>
      <c r="I32" s="4">
        <f t="shared" si="0"/>
        <v>72.8</v>
      </c>
      <c r="J32" s="4">
        <f t="shared" si="1"/>
        <v>21</v>
      </c>
      <c r="K32" s="4">
        <f t="shared" si="2"/>
        <v>6.2</v>
      </c>
      <c r="L32" s="5"/>
      <c r="M32" s="17">
        <v>139</v>
      </c>
    </row>
    <row r="33" spans="1:13" ht="16.5" customHeight="1">
      <c r="A33" s="83" t="s">
        <v>26</v>
      </c>
      <c r="B33" s="3" t="s">
        <v>11</v>
      </c>
      <c r="C33" s="4">
        <v>45.2</v>
      </c>
      <c r="D33" s="4">
        <v>32.6</v>
      </c>
      <c r="E33" s="4">
        <v>6.7</v>
      </c>
      <c r="F33" s="4">
        <v>10.5</v>
      </c>
      <c r="G33" s="4">
        <v>5</v>
      </c>
      <c r="H33" s="21"/>
      <c r="I33" s="4">
        <f t="shared" si="0"/>
        <v>77.800000000000011</v>
      </c>
      <c r="J33" s="4">
        <f t="shared" si="1"/>
        <v>17.2</v>
      </c>
      <c r="K33" s="4">
        <f t="shared" si="2"/>
        <v>5</v>
      </c>
      <c r="L33" s="5"/>
      <c r="M33" s="17">
        <v>131</v>
      </c>
    </row>
    <row r="34" spans="1:13" ht="16.5" customHeight="1">
      <c r="A34" s="83"/>
      <c r="B34" s="3" t="s">
        <v>12</v>
      </c>
      <c r="C34" s="4">
        <v>42.3</v>
      </c>
      <c r="D34" s="4">
        <v>22.6</v>
      </c>
      <c r="E34" s="4">
        <v>11.3</v>
      </c>
      <c r="F34" s="4">
        <v>12.8</v>
      </c>
      <c r="G34" s="4">
        <v>10.9</v>
      </c>
      <c r="H34" s="21"/>
      <c r="I34" s="4">
        <f t="shared" si="0"/>
        <v>64.900000000000006</v>
      </c>
      <c r="J34" s="4">
        <f t="shared" si="1"/>
        <v>24.1</v>
      </c>
      <c r="K34" s="4">
        <f t="shared" si="2"/>
        <v>10.9</v>
      </c>
      <c r="L34" s="5"/>
      <c r="M34" s="17">
        <v>110</v>
      </c>
    </row>
    <row r="35" spans="1:13" ht="16.5" customHeight="1">
      <c r="A35" s="83"/>
      <c r="B35" s="3" t="s">
        <v>13</v>
      </c>
      <c r="C35" s="4">
        <v>37.799999999999997</v>
      </c>
      <c r="D35" s="4">
        <v>32</v>
      </c>
      <c r="E35" s="4">
        <v>13.1</v>
      </c>
      <c r="F35" s="4">
        <v>7.9</v>
      </c>
      <c r="G35" s="4">
        <v>9.1</v>
      </c>
      <c r="H35" s="21"/>
      <c r="I35" s="4">
        <f t="shared" si="0"/>
        <v>69.8</v>
      </c>
      <c r="J35" s="4">
        <f t="shared" si="1"/>
        <v>21</v>
      </c>
      <c r="K35" s="4">
        <f t="shared" si="2"/>
        <v>9.1</v>
      </c>
      <c r="L35" s="5"/>
      <c r="M35" s="17">
        <v>107</v>
      </c>
    </row>
    <row r="36" spans="1:13" ht="16.5" customHeight="1">
      <c r="A36" s="83"/>
      <c r="B36" s="3" t="s">
        <v>14</v>
      </c>
      <c r="C36" s="4">
        <v>25.8</v>
      </c>
      <c r="D36" s="4">
        <v>35.200000000000003</v>
      </c>
      <c r="E36" s="4">
        <v>19.399999999999999</v>
      </c>
      <c r="F36" s="4">
        <v>12.5</v>
      </c>
      <c r="G36" s="4">
        <v>7</v>
      </c>
      <c r="H36" s="21"/>
      <c r="I36" s="4">
        <f t="shared" si="0"/>
        <v>61</v>
      </c>
      <c r="J36" s="4">
        <f t="shared" si="1"/>
        <v>31.9</v>
      </c>
      <c r="K36" s="4">
        <f t="shared" si="2"/>
        <v>7</v>
      </c>
      <c r="L36" s="5"/>
      <c r="M36" s="17">
        <v>130</v>
      </c>
    </row>
    <row r="37" spans="1:13" ht="16.5" customHeight="1">
      <c r="A37" s="83"/>
      <c r="B37" s="3" t="s">
        <v>15</v>
      </c>
      <c r="C37" s="4">
        <v>34.5</v>
      </c>
      <c r="D37" s="4">
        <v>32.200000000000003</v>
      </c>
      <c r="E37" s="4">
        <v>12.7</v>
      </c>
      <c r="F37" s="4">
        <v>12.5</v>
      </c>
      <c r="G37" s="4">
        <v>8.1</v>
      </c>
      <c r="H37" s="21"/>
      <c r="I37" s="4">
        <f t="shared" si="0"/>
        <v>66.7</v>
      </c>
      <c r="J37" s="4">
        <f t="shared" si="1"/>
        <v>25.2</v>
      </c>
      <c r="K37" s="4">
        <f t="shared" si="2"/>
        <v>8.1</v>
      </c>
      <c r="L37" s="5"/>
      <c r="M37" s="17">
        <v>126</v>
      </c>
    </row>
    <row r="38" spans="1:13" ht="16.5" customHeight="1">
      <c r="A38" s="83"/>
      <c r="B38" s="3" t="s">
        <v>16</v>
      </c>
      <c r="C38" s="4">
        <v>33.700000000000003</v>
      </c>
      <c r="D38" s="4">
        <v>27.6</v>
      </c>
      <c r="E38" s="4">
        <v>15.7</v>
      </c>
      <c r="F38" s="4">
        <v>15.4</v>
      </c>
      <c r="G38" s="4">
        <v>7.6</v>
      </c>
      <c r="H38" s="21"/>
      <c r="I38" s="4">
        <f t="shared" si="0"/>
        <v>61.300000000000004</v>
      </c>
      <c r="J38" s="4">
        <f t="shared" si="1"/>
        <v>31.1</v>
      </c>
      <c r="K38" s="4">
        <f t="shared" si="2"/>
        <v>7.6</v>
      </c>
      <c r="L38" s="5"/>
      <c r="M38" s="17">
        <v>120</v>
      </c>
    </row>
    <row r="39" spans="1:13" ht="16.5" customHeight="1">
      <c r="A39" s="83"/>
      <c r="B39" s="3" t="s">
        <v>17</v>
      </c>
      <c r="C39" s="4">
        <v>35.799999999999997</v>
      </c>
      <c r="D39" s="4">
        <v>29.1</v>
      </c>
      <c r="E39" s="4">
        <v>14.7</v>
      </c>
      <c r="F39" s="4">
        <v>10.5</v>
      </c>
      <c r="G39" s="4">
        <v>10</v>
      </c>
      <c r="H39" s="21"/>
      <c r="I39" s="4">
        <f t="shared" si="0"/>
        <v>64.900000000000006</v>
      </c>
      <c r="J39" s="4">
        <f t="shared" si="1"/>
        <v>25.2</v>
      </c>
      <c r="K39" s="4">
        <f t="shared" si="2"/>
        <v>10</v>
      </c>
      <c r="L39" s="5"/>
      <c r="M39" s="17">
        <v>144</v>
      </c>
    </row>
    <row r="40" spans="1:13" ht="16.5" customHeight="1">
      <c r="A40" s="83"/>
      <c r="B40" s="3" t="s">
        <v>18</v>
      </c>
      <c r="C40" s="4">
        <v>40.700000000000003</v>
      </c>
      <c r="D40" s="4">
        <v>31.1</v>
      </c>
      <c r="E40" s="4">
        <v>14</v>
      </c>
      <c r="F40" s="4">
        <v>9.1</v>
      </c>
      <c r="G40" s="4">
        <v>5.0999999999999996</v>
      </c>
      <c r="H40" s="21"/>
      <c r="I40" s="4">
        <f t="shared" si="0"/>
        <v>71.800000000000011</v>
      </c>
      <c r="J40" s="4">
        <f t="shared" si="1"/>
        <v>23.1</v>
      </c>
      <c r="K40" s="4">
        <f t="shared" si="2"/>
        <v>5.0999999999999996</v>
      </c>
      <c r="L40" s="5"/>
      <c r="M40" s="17">
        <v>138</v>
      </c>
    </row>
    <row r="41" spans="1:13" ht="16.5" customHeight="1">
      <c r="A41" s="83" t="s">
        <v>132</v>
      </c>
      <c r="B41" s="3" t="s">
        <v>28</v>
      </c>
      <c r="C41" s="4">
        <v>23.9</v>
      </c>
      <c r="D41" s="4">
        <v>40.299999999999997</v>
      </c>
      <c r="E41" s="4">
        <v>14.7</v>
      </c>
      <c r="F41" s="4">
        <v>15.8</v>
      </c>
      <c r="G41" s="8">
        <v>5.2</v>
      </c>
      <c r="H41" s="22"/>
      <c r="I41" s="4">
        <f t="shared" si="0"/>
        <v>64.199999999999989</v>
      </c>
      <c r="J41" s="4">
        <f t="shared" si="1"/>
        <v>30.5</v>
      </c>
      <c r="K41" s="4">
        <f t="shared" si="2"/>
        <v>5.2</v>
      </c>
      <c r="L41" s="5"/>
      <c r="M41" s="17">
        <v>145</v>
      </c>
    </row>
    <row r="42" spans="1:13" ht="16.5" customHeight="1">
      <c r="A42" s="83"/>
      <c r="B42" s="3" t="s">
        <v>19</v>
      </c>
      <c r="C42" s="4">
        <v>75.099999999999994</v>
      </c>
      <c r="D42" s="4">
        <v>20.3</v>
      </c>
      <c r="E42" s="4">
        <v>1.9</v>
      </c>
      <c r="F42" s="4">
        <v>1.3</v>
      </c>
      <c r="G42" s="4">
        <v>1.4</v>
      </c>
      <c r="H42" s="21"/>
      <c r="I42" s="4">
        <f t="shared" si="0"/>
        <v>95.399999999999991</v>
      </c>
      <c r="J42" s="4">
        <f t="shared" si="1"/>
        <v>3.2</v>
      </c>
      <c r="K42" s="4">
        <f t="shared" si="2"/>
        <v>1.4</v>
      </c>
      <c r="L42" s="5"/>
      <c r="M42" s="17">
        <v>141</v>
      </c>
    </row>
    <row r="43" spans="1:13" ht="15.75" customHeight="1">
      <c r="A43" s="83"/>
      <c r="B43" s="3" t="s">
        <v>29</v>
      </c>
      <c r="C43" s="4">
        <v>43.8</v>
      </c>
      <c r="D43" s="4">
        <v>39.200000000000003</v>
      </c>
      <c r="E43" s="4">
        <v>6.1</v>
      </c>
      <c r="F43" s="4">
        <v>5.6</v>
      </c>
      <c r="G43" s="4">
        <v>5.3</v>
      </c>
      <c r="H43" s="21"/>
      <c r="I43" s="4">
        <f t="shared" si="0"/>
        <v>83</v>
      </c>
      <c r="J43" s="4">
        <f t="shared" si="1"/>
        <v>11.7</v>
      </c>
      <c r="K43" s="4">
        <f t="shared" si="2"/>
        <v>5.3</v>
      </c>
      <c r="L43" s="5"/>
      <c r="M43" s="17">
        <v>67</v>
      </c>
    </row>
    <row r="44" spans="1:13" ht="15.75" customHeight="1">
      <c r="A44" s="83"/>
      <c r="B44" s="3" t="s">
        <v>139</v>
      </c>
      <c r="C44" s="4">
        <v>56</v>
      </c>
      <c r="D44" s="4">
        <v>27.6</v>
      </c>
      <c r="E44" s="4">
        <v>4.0999999999999996</v>
      </c>
      <c r="F44" s="4">
        <v>3.9</v>
      </c>
      <c r="G44" s="4">
        <v>8.5</v>
      </c>
      <c r="H44" s="21"/>
      <c r="I44" s="4">
        <f t="shared" si="0"/>
        <v>83.6</v>
      </c>
      <c r="J44" s="4">
        <f t="shared" si="1"/>
        <v>8</v>
      </c>
      <c r="K44" s="4">
        <f t="shared" si="2"/>
        <v>8.5</v>
      </c>
      <c r="L44" s="5"/>
      <c r="M44" s="17">
        <v>45</v>
      </c>
    </row>
    <row r="45" spans="1:13" ht="16.5" customHeight="1">
      <c r="A45" s="83"/>
      <c r="B45" s="3" t="s">
        <v>30</v>
      </c>
      <c r="C45" s="4">
        <v>56.5</v>
      </c>
      <c r="D45" s="4">
        <v>27.9</v>
      </c>
      <c r="E45" s="4">
        <v>10.4</v>
      </c>
      <c r="F45" s="4">
        <v>3.1</v>
      </c>
      <c r="G45" s="8">
        <v>2.1</v>
      </c>
      <c r="H45" s="22"/>
      <c r="I45" s="4">
        <f t="shared" si="0"/>
        <v>84.4</v>
      </c>
      <c r="J45" s="4">
        <f t="shared" si="1"/>
        <v>13.5</v>
      </c>
      <c r="K45" s="4">
        <f t="shared" si="2"/>
        <v>2.1</v>
      </c>
      <c r="L45" s="5"/>
      <c r="M45" s="17">
        <v>42</v>
      </c>
    </row>
    <row r="46" spans="1:13" ht="16.5" customHeight="1">
      <c r="A46" s="83"/>
      <c r="B46" s="3" t="s">
        <v>31</v>
      </c>
      <c r="C46" s="4">
        <v>60.1</v>
      </c>
      <c r="D46" s="4">
        <v>33.299999999999997</v>
      </c>
      <c r="E46" s="4">
        <v>4</v>
      </c>
      <c r="F46" s="4">
        <v>1.4</v>
      </c>
      <c r="G46" s="8">
        <v>1.2</v>
      </c>
      <c r="H46" s="22"/>
      <c r="I46" s="4">
        <f t="shared" si="0"/>
        <v>93.4</v>
      </c>
      <c r="J46" s="4">
        <f t="shared" si="1"/>
        <v>5.4</v>
      </c>
      <c r="K46" s="4">
        <f t="shared" si="2"/>
        <v>1.2</v>
      </c>
      <c r="L46" s="5"/>
      <c r="M46" s="17">
        <v>40</v>
      </c>
    </row>
    <row r="47" spans="1:13" ht="16.5" customHeight="1">
      <c r="A47" s="83"/>
      <c r="B47" s="3" t="s">
        <v>32</v>
      </c>
      <c r="C47" s="8">
        <v>8.5</v>
      </c>
      <c r="D47" s="8">
        <v>41.9</v>
      </c>
      <c r="E47" s="8">
        <v>17.100000000000001</v>
      </c>
      <c r="F47" s="4">
        <v>25.5</v>
      </c>
      <c r="G47" s="8">
        <v>7</v>
      </c>
      <c r="H47" s="22"/>
      <c r="I47" s="4">
        <f t="shared" si="0"/>
        <v>50.4</v>
      </c>
      <c r="J47" s="4">
        <f t="shared" si="1"/>
        <v>42.6</v>
      </c>
      <c r="K47" s="4">
        <f t="shared" si="2"/>
        <v>7</v>
      </c>
      <c r="L47" s="5"/>
      <c r="M47" s="17">
        <v>22</v>
      </c>
    </row>
    <row r="48" spans="1:13" ht="16.5" customHeight="1">
      <c r="A48" s="83"/>
      <c r="B48" s="3" t="s">
        <v>20</v>
      </c>
      <c r="C48" s="4">
        <v>17.3</v>
      </c>
      <c r="D48" s="4">
        <v>44.7</v>
      </c>
      <c r="E48" s="4">
        <v>14.1</v>
      </c>
      <c r="F48" s="4">
        <v>21.2</v>
      </c>
      <c r="G48" s="8">
        <v>2.6</v>
      </c>
      <c r="H48" s="22"/>
      <c r="I48" s="4">
        <f t="shared" si="0"/>
        <v>62</v>
      </c>
      <c r="J48" s="4">
        <f t="shared" si="1"/>
        <v>35.299999999999997</v>
      </c>
      <c r="K48" s="4">
        <f t="shared" si="2"/>
        <v>2.6</v>
      </c>
      <c r="L48" s="5"/>
      <c r="M48" s="17">
        <v>65</v>
      </c>
    </row>
    <row r="49" spans="1:13" ht="16.5" customHeight="1">
      <c r="A49" s="83"/>
      <c r="B49" s="3" t="s">
        <v>37</v>
      </c>
      <c r="C49" s="4">
        <v>35.5</v>
      </c>
      <c r="D49" s="4">
        <v>22.3</v>
      </c>
      <c r="E49" s="4">
        <v>18</v>
      </c>
      <c r="F49" s="4">
        <v>11.9</v>
      </c>
      <c r="G49" s="8">
        <v>12.3</v>
      </c>
      <c r="H49" s="22"/>
      <c r="I49" s="4">
        <f t="shared" si="0"/>
        <v>57.8</v>
      </c>
      <c r="J49" s="4">
        <f t="shared" si="1"/>
        <v>29.9</v>
      </c>
      <c r="K49" s="4">
        <f t="shared" si="2"/>
        <v>12.3</v>
      </c>
      <c r="L49" s="5"/>
      <c r="M49" s="17">
        <v>25</v>
      </c>
    </row>
    <row r="50" spans="1:13" ht="16.5" customHeight="1">
      <c r="A50" s="83"/>
      <c r="B50" s="3" t="s">
        <v>38</v>
      </c>
      <c r="C50" s="4">
        <v>68.900000000000006</v>
      </c>
      <c r="D50" s="4">
        <v>14.1</v>
      </c>
      <c r="E50" s="4">
        <v>14.7</v>
      </c>
      <c r="F50" s="4">
        <v>2.2999999999999998</v>
      </c>
      <c r="G50" s="8">
        <v>0</v>
      </c>
      <c r="H50" s="22"/>
      <c r="I50" s="4">
        <f t="shared" si="0"/>
        <v>83</v>
      </c>
      <c r="J50" s="4">
        <f t="shared" si="1"/>
        <v>17</v>
      </c>
      <c r="K50" s="4">
        <f t="shared" si="2"/>
        <v>0</v>
      </c>
      <c r="L50" s="5"/>
      <c r="M50" s="17">
        <v>32</v>
      </c>
    </row>
    <row r="51" spans="1:13" ht="16.5" customHeight="1">
      <c r="A51" s="83"/>
      <c r="B51" s="10" t="s">
        <v>5</v>
      </c>
      <c r="C51" s="4">
        <v>13.7</v>
      </c>
      <c r="D51" s="4">
        <v>32.1</v>
      </c>
      <c r="E51" s="4">
        <v>24.2</v>
      </c>
      <c r="F51" s="4">
        <v>23.5</v>
      </c>
      <c r="G51" s="4">
        <v>6.5</v>
      </c>
      <c r="H51" s="21"/>
      <c r="I51" s="4">
        <f t="shared" si="0"/>
        <v>45.8</v>
      </c>
      <c r="J51" s="4">
        <f t="shared" si="1"/>
        <v>47.7</v>
      </c>
      <c r="K51" s="4">
        <f t="shared" si="2"/>
        <v>6.5</v>
      </c>
      <c r="L51" s="5"/>
      <c r="M51" s="17">
        <v>40</v>
      </c>
    </row>
    <row r="52" spans="1:13" ht="16.5" customHeight="1">
      <c r="A52" s="83"/>
      <c r="B52" s="3" t="s">
        <v>60</v>
      </c>
      <c r="C52" s="4">
        <v>28.3</v>
      </c>
      <c r="D52" s="4">
        <v>35.799999999999997</v>
      </c>
      <c r="E52" s="4">
        <v>16.100000000000001</v>
      </c>
      <c r="F52" s="4">
        <v>5.8</v>
      </c>
      <c r="G52" s="4">
        <v>14.1</v>
      </c>
      <c r="H52" s="21"/>
      <c r="I52" s="4">
        <f t="shared" si="0"/>
        <v>64.099999999999994</v>
      </c>
      <c r="J52" s="4">
        <f t="shared" si="1"/>
        <v>21.900000000000002</v>
      </c>
      <c r="K52" s="4">
        <f t="shared" si="2"/>
        <v>14.1</v>
      </c>
      <c r="L52" s="5"/>
      <c r="M52" s="17">
        <v>194</v>
      </c>
    </row>
    <row r="53" spans="1:13" ht="16.5" customHeight="1">
      <c r="A53" s="83"/>
      <c r="B53" s="3" t="s">
        <v>21</v>
      </c>
      <c r="C53" s="4">
        <v>16.100000000000001</v>
      </c>
      <c r="D53" s="4">
        <v>16.600000000000001</v>
      </c>
      <c r="E53" s="4">
        <v>25</v>
      </c>
      <c r="F53" s="4">
        <v>26.3</v>
      </c>
      <c r="G53" s="4">
        <v>16.100000000000001</v>
      </c>
      <c r="H53" s="21"/>
      <c r="I53" s="4">
        <f t="shared" si="0"/>
        <v>32.700000000000003</v>
      </c>
      <c r="J53" s="4">
        <f t="shared" si="1"/>
        <v>51.3</v>
      </c>
      <c r="K53" s="4">
        <f t="shared" si="2"/>
        <v>16.100000000000001</v>
      </c>
      <c r="L53" s="5"/>
      <c r="M53" s="17">
        <v>147</v>
      </c>
    </row>
    <row r="54" spans="1:13" ht="16.5" customHeight="1">
      <c r="A54" s="83" t="s">
        <v>64</v>
      </c>
      <c r="B54" s="3" t="s">
        <v>61</v>
      </c>
      <c r="C54" s="4">
        <v>28.2</v>
      </c>
      <c r="D54" s="4">
        <v>40.1</v>
      </c>
      <c r="E54" s="4">
        <v>12.5</v>
      </c>
      <c r="F54" s="4">
        <v>13.8</v>
      </c>
      <c r="G54" s="4">
        <v>5.4</v>
      </c>
      <c r="H54" s="21"/>
      <c r="I54" s="4">
        <f t="shared" si="0"/>
        <v>68.3</v>
      </c>
      <c r="J54" s="4">
        <f t="shared" si="1"/>
        <v>26.3</v>
      </c>
      <c r="K54" s="4">
        <f t="shared" si="2"/>
        <v>5.4</v>
      </c>
      <c r="L54" s="5"/>
      <c r="M54" s="17">
        <v>234</v>
      </c>
    </row>
    <row r="55" spans="1:13" ht="16.5" customHeight="1">
      <c r="A55" s="83"/>
      <c r="B55" s="3" t="s">
        <v>62</v>
      </c>
      <c r="C55" s="4">
        <v>66.7</v>
      </c>
      <c r="D55" s="4">
        <v>24.6</v>
      </c>
      <c r="E55" s="4">
        <v>3.9</v>
      </c>
      <c r="F55" s="4">
        <v>2</v>
      </c>
      <c r="G55" s="4">
        <v>2.6</v>
      </c>
      <c r="H55" s="21"/>
      <c r="I55" s="4">
        <f t="shared" si="0"/>
        <v>91.300000000000011</v>
      </c>
      <c r="J55" s="4">
        <f t="shared" si="1"/>
        <v>5.9</v>
      </c>
      <c r="K55" s="4">
        <f t="shared" si="2"/>
        <v>2.6</v>
      </c>
      <c r="L55" s="5"/>
      <c r="M55" s="17">
        <v>268</v>
      </c>
    </row>
    <row r="56" spans="1:13" ht="16.5" customHeight="1">
      <c r="A56" s="83"/>
      <c r="B56" s="3" t="s">
        <v>63</v>
      </c>
      <c r="C56" s="4">
        <v>29.4</v>
      </c>
      <c r="D56" s="4">
        <v>32.1</v>
      </c>
      <c r="E56" s="4">
        <v>17.3</v>
      </c>
      <c r="F56" s="4">
        <v>16.600000000000001</v>
      </c>
      <c r="G56" s="4">
        <v>4.5</v>
      </c>
      <c r="H56" s="21"/>
      <c r="I56" s="4">
        <f t="shared" si="0"/>
        <v>61.5</v>
      </c>
      <c r="J56" s="4">
        <f t="shared" si="1"/>
        <v>33.900000000000006</v>
      </c>
      <c r="K56" s="4">
        <f t="shared" si="2"/>
        <v>4.5</v>
      </c>
      <c r="L56" s="5"/>
      <c r="M56" s="17">
        <v>162</v>
      </c>
    </row>
    <row r="57" spans="1:13" ht="16.5" customHeight="1">
      <c r="A57" s="83"/>
      <c r="B57" s="3" t="s">
        <v>135</v>
      </c>
      <c r="C57" s="4">
        <v>23</v>
      </c>
      <c r="D57" s="4">
        <v>27.5</v>
      </c>
      <c r="E57" s="4">
        <v>19.899999999999999</v>
      </c>
      <c r="F57" s="4">
        <v>14.6</v>
      </c>
      <c r="G57" s="4">
        <v>14.9</v>
      </c>
      <c r="H57" s="21"/>
      <c r="I57" s="4">
        <f t="shared" si="0"/>
        <v>50.5</v>
      </c>
      <c r="J57" s="4">
        <f t="shared" si="1"/>
        <v>34.5</v>
      </c>
      <c r="K57" s="4">
        <f t="shared" si="2"/>
        <v>14.9</v>
      </c>
      <c r="L57" s="5"/>
      <c r="M57" s="17">
        <v>341</v>
      </c>
    </row>
    <row r="58" spans="1:13" ht="16.5" customHeight="1">
      <c r="A58" s="83" t="s">
        <v>43</v>
      </c>
      <c r="B58" s="3" t="s">
        <v>44</v>
      </c>
      <c r="C58" s="4">
        <v>49.5</v>
      </c>
      <c r="D58" s="4">
        <v>28.1</v>
      </c>
      <c r="E58" s="4">
        <v>11.8</v>
      </c>
      <c r="F58" s="4">
        <v>6.6</v>
      </c>
      <c r="G58" s="4">
        <v>4.0999999999999996</v>
      </c>
      <c r="H58" s="21"/>
      <c r="I58" s="4">
        <f t="shared" si="0"/>
        <v>77.599999999999994</v>
      </c>
      <c r="J58" s="4">
        <f t="shared" si="1"/>
        <v>18.399999999999999</v>
      </c>
      <c r="K58" s="4">
        <f t="shared" si="2"/>
        <v>4.0999999999999996</v>
      </c>
      <c r="L58" s="5"/>
      <c r="M58" s="17">
        <v>639</v>
      </c>
    </row>
    <row r="59" spans="1:13" ht="16.5" customHeight="1">
      <c r="A59" s="83"/>
      <c r="B59" s="3" t="s">
        <v>65</v>
      </c>
      <c r="C59" s="4">
        <v>11.9</v>
      </c>
      <c r="D59" s="4">
        <v>40.200000000000003</v>
      </c>
      <c r="E59" s="4">
        <v>21.5</v>
      </c>
      <c r="F59" s="4">
        <v>24.2</v>
      </c>
      <c r="G59" s="4">
        <v>2.2000000000000002</v>
      </c>
      <c r="H59" s="21"/>
      <c r="I59" s="4">
        <f t="shared" si="0"/>
        <v>52.1</v>
      </c>
      <c r="J59" s="4">
        <f t="shared" si="1"/>
        <v>45.7</v>
      </c>
      <c r="K59" s="4">
        <f t="shared" si="2"/>
        <v>2.2000000000000002</v>
      </c>
      <c r="L59" s="5"/>
      <c r="M59" s="17">
        <v>193</v>
      </c>
    </row>
    <row r="60" spans="1:13" ht="16.5" customHeight="1">
      <c r="A60" s="83"/>
      <c r="B60" s="3" t="s">
        <v>39</v>
      </c>
      <c r="C60" s="4">
        <v>18.7</v>
      </c>
      <c r="D60" s="4">
        <v>28.1</v>
      </c>
      <c r="E60" s="4">
        <v>10.8</v>
      </c>
      <c r="F60" s="4">
        <v>14.9</v>
      </c>
      <c r="G60" s="4">
        <v>27.5</v>
      </c>
      <c r="H60" s="21"/>
      <c r="I60" s="4">
        <f t="shared" si="0"/>
        <v>46.8</v>
      </c>
      <c r="J60" s="4">
        <f t="shared" si="1"/>
        <v>25.700000000000003</v>
      </c>
      <c r="K60" s="4">
        <f t="shared" si="2"/>
        <v>27.5</v>
      </c>
      <c r="L60" s="5"/>
      <c r="M60" s="17">
        <v>174</v>
      </c>
    </row>
    <row r="61" spans="1:13" ht="16.5" customHeight="1">
      <c r="A61" s="83" t="s">
        <v>66</v>
      </c>
      <c r="B61" s="3" t="s">
        <v>67</v>
      </c>
      <c r="C61" s="4">
        <v>26.8</v>
      </c>
      <c r="D61" s="4">
        <v>41.4</v>
      </c>
      <c r="E61" s="4">
        <v>15.2</v>
      </c>
      <c r="F61" s="4">
        <v>12.8</v>
      </c>
      <c r="G61" s="4">
        <v>3.9</v>
      </c>
      <c r="H61" s="21"/>
      <c r="I61" s="4">
        <f t="shared" si="0"/>
        <v>68.2</v>
      </c>
      <c r="J61" s="4">
        <f t="shared" si="1"/>
        <v>28</v>
      </c>
      <c r="K61" s="4">
        <f t="shared" si="2"/>
        <v>3.9</v>
      </c>
      <c r="L61" s="5"/>
      <c r="M61" s="17">
        <v>328</v>
      </c>
    </row>
    <row r="62" spans="1:13" ht="16.5" customHeight="1">
      <c r="A62" s="83"/>
      <c r="B62" s="3" t="s">
        <v>68</v>
      </c>
      <c r="C62" s="4">
        <v>47.6</v>
      </c>
      <c r="D62" s="4">
        <v>25.1</v>
      </c>
      <c r="E62" s="4">
        <v>13</v>
      </c>
      <c r="F62" s="4">
        <v>9.9</v>
      </c>
      <c r="G62" s="4">
        <v>4.4000000000000004</v>
      </c>
      <c r="H62" s="21"/>
      <c r="I62" s="4">
        <f t="shared" si="0"/>
        <v>72.7</v>
      </c>
      <c r="J62" s="4">
        <f t="shared" si="1"/>
        <v>22.9</v>
      </c>
      <c r="K62" s="4">
        <f t="shared" si="2"/>
        <v>4.4000000000000004</v>
      </c>
      <c r="L62" s="5"/>
      <c r="M62" s="17">
        <v>551</v>
      </c>
    </row>
    <row r="63" spans="1:13" ht="16.5" customHeight="1">
      <c r="A63" s="83"/>
      <c r="B63" s="3" t="s">
        <v>39</v>
      </c>
      <c r="C63" s="4">
        <v>16.899999999999999</v>
      </c>
      <c r="D63" s="4">
        <v>25.2</v>
      </c>
      <c r="E63" s="4">
        <v>11.3</v>
      </c>
      <c r="F63" s="4">
        <v>14.4</v>
      </c>
      <c r="G63" s="4">
        <v>32.200000000000003</v>
      </c>
      <c r="H63" s="21"/>
      <c r="I63" s="4">
        <f t="shared" si="0"/>
        <v>42.099999999999994</v>
      </c>
      <c r="J63" s="4">
        <f t="shared" si="1"/>
        <v>25.700000000000003</v>
      </c>
      <c r="K63" s="4">
        <f t="shared" si="2"/>
        <v>32.200000000000003</v>
      </c>
      <c r="L63" s="5"/>
      <c r="M63" s="17">
        <v>127</v>
      </c>
    </row>
    <row r="64" spans="1:13" ht="31.5" customHeight="1">
      <c r="A64" s="83" t="s">
        <v>69</v>
      </c>
      <c r="B64" s="3" t="s">
        <v>70</v>
      </c>
      <c r="C64" s="4">
        <v>54.6</v>
      </c>
      <c r="D64" s="4">
        <v>26.8</v>
      </c>
      <c r="E64" s="4">
        <v>10.1</v>
      </c>
      <c r="F64" s="4">
        <v>5.4</v>
      </c>
      <c r="G64" s="4">
        <v>2.9</v>
      </c>
      <c r="H64" s="21"/>
      <c r="I64" s="4">
        <f t="shared" si="0"/>
        <v>81.400000000000006</v>
      </c>
      <c r="J64" s="4">
        <f t="shared" si="1"/>
        <v>15.5</v>
      </c>
      <c r="K64" s="4">
        <f t="shared" si="2"/>
        <v>2.9</v>
      </c>
      <c r="L64" s="5"/>
      <c r="M64" s="17">
        <v>547</v>
      </c>
    </row>
    <row r="65" spans="1:13" ht="31.5" customHeight="1">
      <c r="A65" s="83"/>
      <c r="B65" s="3" t="s">
        <v>71</v>
      </c>
      <c r="C65" s="4">
        <v>15</v>
      </c>
      <c r="D65" s="4">
        <v>40.6</v>
      </c>
      <c r="E65" s="4">
        <v>18.399999999999999</v>
      </c>
      <c r="F65" s="4">
        <v>21.7</v>
      </c>
      <c r="G65" s="4">
        <v>4.3</v>
      </c>
      <c r="H65" s="21"/>
      <c r="I65" s="4">
        <f t="shared" si="0"/>
        <v>55.6</v>
      </c>
      <c r="J65" s="4">
        <f t="shared" si="1"/>
        <v>40.099999999999994</v>
      </c>
      <c r="K65" s="4">
        <f t="shared" si="2"/>
        <v>4.3</v>
      </c>
      <c r="L65" s="5"/>
      <c r="M65" s="17">
        <v>312</v>
      </c>
    </row>
    <row r="66" spans="1:13" ht="31.5" customHeight="1">
      <c r="A66" s="83"/>
      <c r="B66" s="3" t="s">
        <v>39</v>
      </c>
      <c r="C66" s="4">
        <v>17.5</v>
      </c>
      <c r="D66" s="4">
        <v>22</v>
      </c>
      <c r="E66" s="4">
        <v>15.6</v>
      </c>
      <c r="F66" s="4">
        <v>11.8</v>
      </c>
      <c r="G66" s="4">
        <v>33</v>
      </c>
      <c r="H66" s="21"/>
      <c r="I66" s="4">
        <f t="shared" si="0"/>
        <v>39.5</v>
      </c>
      <c r="J66" s="4">
        <f t="shared" si="1"/>
        <v>27.4</v>
      </c>
      <c r="K66" s="4">
        <f t="shared" si="2"/>
        <v>33</v>
      </c>
      <c r="L66" s="5"/>
      <c r="M66" s="17">
        <v>147</v>
      </c>
    </row>
    <row r="67" spans="1:13" ht="16.5" customHeight="1">
      <c r="A67" s="83" t="s">
        <v>72</v>
      </c>
      <c r="B67" s="3" t="s">
        <v>73</v>
      </c>
      <c r="C67" s="4">
        <v>21.7</v>
      </c>
      <c r="D67" s="4">
        <v>38.299999999999997</v>
      </c>
      <c r="E67" s="4">
        <v>16.600000000000001</v>
      </c>
      <c r="F67" s="4">
        <v>16.600000000000001</v>
      </c>
      <c r="G67" s="4">
        <v>6.7</v>
      </c>
      <c r="H67" s="21"/>
      <c r="I67" s="4">
        <f t="shared" si="0"/>
        <v>60</v>
      </c>
      <c r="J67" s="4">
        <f t="shared" si="1"/>
        <v>33.200000000000003</v>
      </c>
      <c r="K67" s="4">
        <f t="shared" si="2"/>
        <v>6.7</v>
      </c>
      <c r="L67" s="5"/>
      <c r="M67" s="17">
        <v>394</v>
      </c>
    </row>
    <row r="68" spans="1:13" ht="16.5" customHeight="1">
      <c r="A68" s="83"/>
      <c r="B68" s="3" t="s">
        <v>74</v>
      </c>
      <c r="C68" s="4">
        <v>51.5</v>
      </c>
      <c r="D68" s="4">
        <v>26.7</v>
      </c>
      <c r="E68" s="4">
        <v>12.5</v>
      </c>
      <c r="F68" s="4">
        <v>7.1</v>
      </c>
      <c r="G68" s="4">
        <v>2.2000000000000002</v>
      </c>
      <c r="H68" s="21"/>
      <c r="I68" s="4">
        <f t="shared" si="0"/>
        <v>78.2</v>
      </c>
      <c r="J68" s="4">
        <f t="shared" si="1"/>
        <v>19.600000000000001</v>
      </c>
      <c r="K68" s="4">
        <f t="shared" si="2"/>
        <v>2.2000000000000002</v>
      </c>
      <c r="L68" s="5"/>
      <c r="M68" s="17">
        <v>511</v>
      </c>
    </row>
    <row r="69" spans="1:13" ht="16.5" customHeight="1">
      <c r="A69" s="83"/>
      <c r="B69" s="3" t="s">
        <v>75</v>
      </c>
      <c r="C69" s="4">
        <v>22.5</v>
      </c>
      <c r="D69" s="4">
        <v>18.3</v>
      </c>
      <c r="E69" s="4">
        <v>6.2</v>
      </c>
      <c r="F69" s="4">
        <v>13.1</v>
      </c>
      <c r="G69" s="4">
        <v>40</v>
      </c>
      <c r="H69" s="21"/>
      <c r="I69" s="4">
        <f t="shared" si="0"/>
        <v>40.799999999999997</v>
      </c>
      <c r="J69" s="4">
        <f t="shared" si="1"/>
        <v>19.3</v>
      </c>
      <c r="K69" s="4">
        <f t="shared" si="2"/>
        <v>40</v>
      </c>
      <c r="L69" s="5"/>
      <c r="M69" s="17">
        <v>101</v>
      </c>
    </row>
    <row r="70" spans="1:13" ht="16.5" customHeight="1">
      <c r="A70" s="83" t="s">
        <v>78</v>
      </c>
      <c r="B70" s="3" t="s">
        <v>76</v>
      </c>
      <c r="C70" s="4">
        <v>53.9</v>
      </c>
      <c r="D70" s="4">
        <v>24.2</v>
      </c>
      <c r="E70" s="4">
        <v>10.3</v>
      </c>
      <c r="F70" s="4">
        <v>6.6</v>
      </c>
      <c r="G70" s="4">
        <v>5</v>
      </c>
      <c r="H70" s="21"/>
      <c r="I70" s="4">
        <f t="shared" ref="I70:I108" si="3">C70+D70</f>
        <v>78.099999999999994</v>
      </c>
      <c r="J70" s="4">
        <f t="shared" ref="J70:J108" si="4">E70+F70</f>
        <v>16.899999999999999</v>
      </c>
      <c r="K70" s="4">
        <f t="shared" ref="K70:K108" si="5">G70</f>
        <v>5</v>
      </c>
      <c r="L70" s="5"/>
      <c r="M70" s="17">
        <v>518</v>
      </c>
    </row>
    <row r="71" spans="1:13" ht="16.5" customHeight="1">
      <c r="A71" s="83"/>
      <c r="B71" s="3" t="s">
        <v>77</v>
      </c>
      <c r="C71" s="4">
        <v>21.5</v>
      </c>
      <c r="D71" s="4">
        <v>38.700000000000003</v>
      </c>
      <c r="E71" s="4">
        <v>19.100000000000001</v>
      </c>
      <c r="F71" s="4">
        <v>17.2</v>
      </c>
      <c r="G71" s="4">
        <v>3.5</v>
      </c>
      <c r="H71" s="21"/>
      <c r="I71" s="4">
        <f t="shared" si="3"/>
        <v>60.2</v>
      </c>
      <c r="J71" s="4">
        <f t="shared" si="4"/>
        <v>36.299999999999997</v>
      </c>
      <c r="K71" s="4">
        <f t="shared" si="5"/>
        <v>3.5</v>
      </c>
      <c r="L71" s="5"/>
      <c r="M71" s="17">
        <v>388</v>
      </c>
    </row>
    <row r="72" spans="1:13" ht="16.5" customHeight="1">
      <c r="A72" s="83"/>
      <c r="B72" s="3" t="s">
        <v>39</v>
      </c>
      <c r="C72" s="4">
        <v>8.9</v>
      </c>
      <c r="D72" s="4">
        <v>30.3</v>
      </c>
      <c r="E72" s="4">
        <v>8.4</v>
      </c>
      <c r="F72" s="4">
        <v>13.6</v>
      </c>
      <c r="G72" s="4">
        <v>38.700000000000003</v>
      </c>
      <c r="H72" s="21"/>
      <c r="I72" s="4">
        <f t="shared" si="3"/>
        <v>39.200000000000003</v>
      </c>
      <c r="J72" s="4">
        <f t="shared" si="4"/>
        <v>22</v>
      </c>
      <c r="K72" s="4">
        <f t="shared" si="5"/>
        <v>38.700000000000003</v>
      </c>
      <c r="L72" s="5"/>
      <c r="M72" s="17">
        <v>100</v>
      </c>
    </row>
    <row r="73" spans="1:13" ht="16.5" customHeight="1">
      <c r="A73" s="83" t="s">
        <v>79</v>
      </c>
      <c r="B73" s="3" t="s">
        <v>76</v>
      </c>
      <c r="C73" s="4">
        <v>30.2</v>
      </c>
      <c r="D73" s="4">
        <v>33.799999999999997</v>
      </c>
      <c r="E73" s="4">
        <v>16.2</v>
      </c>
      <c r="F73" s="4">
        <v>12.9</v>
      </c>
      <c r="G73" s="4">
        <v>7</v>
      </c>
      <c r="H73" s="21"/>
      <c r="I73" s="4">
        <f t="shared" si="3"/>
        <v>64</v>
      </c>
      <c r="J73" s="4">
        <f t="shared" si="4"/>
        <v>29.1</v>
      </c>
      <c r="K73" s="4">
        <f t="shared" si="5"/>
        <v>7</v>
      </c>
      <c r="L73" s="5"/>
      <c r="M73" s="17">
        <v>389</v>
      </c>
    </row>
    <row r="74" spans="1:13" ht="16.5" customHeight="1">
      <c r="A74" s="83"/>
      <c r="B74" s="3" t="s">
        <v>77</v>
      </c>
      <c r="C74" s="4">
        <v>47.2</v>
      </c>
      <c r="D74" s="4">
        <v>28.3</v>
      </c>
      <c r="E74" s="4">
        <v>13</v>
      </c>
      <c r="F74" s="4">
        <v>9.1</v>
      </c>
      <c r="G74" s="4">
        <v>2.4</v>
      </c>
      <c r="H74" s="21"/>
      <c r="I74" s="4">
        <f t="shared" si="3"/>
        <v>75.5</v>
      </c>
      <c r="J74" s="4">
        <f t="shared" si="4"/>
        <v>22.1</v>
      </c>
      <c r="K74" s="4">
        <f t="shared" si="5"/>
        <v>2.4</v>
      </c>
      <c r="L74" s="5"/>
      <c r="M74" s="17">
        <v>502</v>
      </c>
    </row>
    <row r="75" spans="1:13" ht="16.5" customHeight="1">
      <c r="A75" s="83"/>
      <c r="B75" s="3" t="s">
        <v>39</v>
      </c>
      <c r="C75" s="4">
        <v>14.8</v>
      </c>
      <c r="D75" s="4">
        <v>28.2</v>
      </c>
      <c r="E75" s="4">
        <v>6.8</v>
      </c>
      <c r="F75" s="4">
        <v>16.3</v>
      </c>
      <c r="G75" s="4">
        <v>33.9</v>
      </c>
      <c r="H75" s="21"/>
      <c r="I75" s="4">
        <f t="shared" si="3"/>
        <v>43</v>
      </c>
      <c r="J75" s="4">
        <f t="shared" si="4"/>
        <v>23.1</v>
      </c>
      <c r="K75" s="4">
        <f t="shared" si="5"/>
        <v>33.9</v>
      </c>
      <c r="L75" s="5"/>
      <c r="M75" s="17">
        <v>115</v>
      </c>
    </row>
    <row r="76" spans="1:13" ht="16.5" customHeight="1">
      <c r="A76" s="83" t="s">
        <v>80</v>
      </c>
      <c r="B76" s="3" t="s">
        <v>76</v>
      </c>
      <c r="C76" s="4">
        <v>17.8</v>
      </c>
      <c r="D76" s="4">
        <v>38.9</v>
      </c>
      <c r="E76" s="4">
        <v>14.5</v>
      </c>
      <c r="F76" s="4">
        <v>20.399999999999999</v>
      </c>
      <c r="G76" s="4">
        <v>8.4</v>
      </c>
      <c r="H76" s="21"/>
      <c r="I76" s="4">
        <f t="shared" si="3"/>
        <v>56.7</v>
      </c>
      <c r="J76" s="4">
        <f t="shared" si="4"/>
        <v>34.9</v>
      </c>
      <c r="K76" s="4">
        <f t="shared" si="5"/>
        <v>8.4</v>
      </c>
      <c r="L76" s="5"/>
      <c r="M76" s="17">
        <v>164</v>
      </c>
    </row>
    <row r="77" spans="1:13" ht="16.5" customHeight="1">
      <c r="A77" s="83"/>
      <c r="B77" s="3" t="s">
        <v>77</v>
      </c>
      <c r="C77" s="4">
        <v>45.4</v>
      </c>
      <c r="D77" s="4">
        <v>28.9</v>
      </c>
      <c r="E77" s="4">
        <v>13.8</v>
      </c>
      <c r="F77" s="4">
        <v>8.6999999999999993</v>
      </c>
      <c r="G77" s="4">
        <v>3.2</v>
      </c>
      <c r="H77" s="21"/>
      <c r="I77" s="4">
        <f t="shared" si="3"/>
        <v>74.3</v>
      </c>
      <c r="J77" s="4">
        <f t="shared" si="4"/>
        <v>22.5</v>
      </c>
      <c r="K77" s="4">
        <f t="shared" si="5"/>
        <v>3.2</v>
      </c>
      <c r="L77" s="5"/>
      <c r="M77" s="17">
        <v>724</v>
      </c>
    </row>
    <row r="78" spans="1:13" ht="16.5" customHeight="1">
      <c r="A78" s="83"/>
      <c r="B78" s="3" t="s">
        <v>39</v>
      </c>
      <c r="C78" s="4">
        <v>11.5</v>
      </c>
      <c r="D78" s="4">
        <v>27.8</v>
      </c>
      <c r="E78" s="4">
        <v>10.3</v>
      </c>
      <c r="F78" s="4">
        <v>15.4</v>
      </c>
      <c r="G78" s="4">
        <v>35.1</v>
      </c>
      <c r="H78" s="21"/>
      <c r="I78" s="4">
        <f t="shared" si="3"/>
        <v>39.299999999999997</v>
      </c>
      <c r="J78" s="4">
        <f t="shared" si="4"/>
        <v>25.700000000000003</v>
      </c>
      <c r="K78" s="4">
        <f t="shared" si="5"/>
        <v>35.1</v>
      </c>
      <c r="L78" s="5"/>
      <c r="M78" s="17">
        <v>119</v>
      </c>
    </row>
    <row r="79" spans="1:13" ht="16.5" customHeight="1">
      <c r="A79" s="83" t="s">
        <v>81</v>
      </c>
      <c r="B79" s="3" t="s">
        <v>82</v>
      </c>
      <c r="C79" s="4">
        <v>25.7</v>
      </c>
      <c r="D79" s="4">
        <v>36.9</v>
      </c>
      <c r="E79" s="4">
        <v>16.7</v>
      </c>
      <c r="F79" s="4">
        <v>16.100000000000001</v>
      </c>
      <c r="G79" s="4">
        <v>4.5999999999999996</v>
      </c>
      <c r="H79" s="21"/>
      <c r="I79" s="4">
        <f t="shared" si="3"/>
        <v>62.599999999999994</v>
      </c>
      <c r="J79" s="4">
        <f t="shared" si="4"/>
        <v>32.799999999999997</v>
      </c>
      <c r="K79" s="4">
        <f t="shared" si="5"/>
        <v>4.5999999999999996</v>
      </c>
      <c r="L79" s="5"/>
      <c r="M79" s="17">
        <v>499</v>
      </c>
    </row>
    <row r="80" spans="1:13" ht="16.5" customHeight="1">
      <c r="A80" s="83"/>
      <c r="B80" s="3" t="s">
        <v>83</v>
      </c>
      <c r="C80" s="4">
        <v>54.2</v>
      </c>
      <c r="D80" s="4">
        <v>26.8</v>
      </c>
      <c r="E80" s="4">
        <v>11.2</v>
      </c>
      <c r="F80" s="4">
        <v>6.2</v>
      </c>
      <c r="G80" s="4">
        <v>1.6</v>
      </c>
      <c r="H80" s="21"/>
      <c r="I80" s="4">
        <f t="shared" si="3"/>
        <v>81</v>
      </c>
      <c r="J80" s="4">
        <f t="shared" si="4"/>
        <v>17.399999999999999</v>
      </c>
      <c r="K80" s="4">
        <f t="shared" si="5"/>
        <v>1.6</v>
      </c>
      <c r="L80" s="5"/>
      <c r="M80" s="17">
        <v>274</v>
      </c>
    </row>
    <row r="81" spans="1:13" ht="16.5" customHeight="1">
      <c r="A81" s="83"/>
      <c r="B81" s="3" t="s">
        <v>84</v>
      </c>
      <c r="C81" s="4">
        <v>64.099999999999994</v>
      </c>
      <c r="D81" s="4">
        <v>22.3</v>
      </c>
      <c r="E81" s="4">
        <v>5.9</v>
      </c>
      <c r="F81" s="4">
        <v>6.6</v>
      </c>
      <c r="G81" s="4">
        <v>1.1000000000000001</v>
      </c>
      <c r="H81" s="21"/>
      <c r="I81" s="4">
        <f t="shared" si="3"/>
        <v>86.399999999999991</v>
      </c>
      <c r="J81" s="4">
        <f t="shared" si="4"/>
        <v>12.5</v>
      </c>
      <c r="K81" s="4">
        <f t="shared" si="5"/>
        <v>1.1000000000000001</v>
      </c>
      <c r="L81" s="5"/>
      <c r="M81" s="17">
        <v>101</v>
      </c>
    </row>
    <row r="82" spans="1:13" ht="16.5" customHeight="1">
      <c r="A82" s="83"/>
      <c r="B82" s="3" t="s">
        <v>39</v>
      </c>
      <c r="C82" s="4">
        <v>22.4</v>
      </c>
      <c r="D82" s="4">
        <v>19.600000000000001</v>
      </c>
      <c r="E82" s="4">
        <v>11.9</v>
      </c>
      <c r="F82" s="4">
        <v>8.3000000000000007</v>
      </c>
      <c r="G82" s="4">
        <v>37.799999999999997</v>
      </c>
      <c r="H82" s="21"/>
      <c r="I82" s="4">
        <f t="shared" si="3"/>
        <v>42</v>
      </c>
      <c r="J82" s="4">
        <f t="shared" si="4"/>
        <v>20.200000000000003</v>
      </c>
      <c r="K82" s="4">
        <f t="shared" si="5"/>
        <v>37.799999999999997</v>
      </c>
      <c r="L82" s="5"/>
      <c r="M82" s="17">
        <v>132</v>
      </c>
    </row>
    <row r="83" spans="1:13" ht="16.5" customHeight="1">
      <c r="A83" s="83" t="s">
        <v>85</v>
      </c>
      <c r="B83" s="3" t="s">
        <v>86</v>
      </c>
      <c r="C83" s="4">
        <v>48.7</v>
      </c>
      <c r="D83" s="4">
        <v>31</v>
      </c>
      <c r="E83" s="4">
        <v>10.7</v>
      </c>
      <c r="F83" s="4">
        <v>7.3</v>
      </c>
      <c r="G83" s="4">
        <v>2.4</v>
      </c>
      <c r="H83" s="21"/>
      <c r="I83" s="4">
        <f t="shared" si="3"/>
        <v>79.7</v>
      </c>
      <c r="J83" s="4">
        <f t="shared" si="4"/>
        <v>18</v>
      </c>
      <c r="K83" s="4">
        <f t="shared" si="5"/>
        <v>2.4</v>
      </c>
      <c r="L83" s="5"/>
      <c r="M83" s="17">
        <v>710</v>
      </c>
    </row>
    <row r="84" spans="1:13" ht="16.5" customHeight="1">
      <c r="A84" s="83"/>
      <c r="B84" s="3" t="s">
        <v>87</v>
      </c>
      <c r="C84" s="4">
        <v>8.6</v>
      </c>
      <c r="D84" s="4">
        <v>33.9</v>
      </c>
      <c r="E84" s="4">
        <v>24.7</v>
      </c>
      <c r="F84" s="4">
        <v>26.2</v>
      </c>
      <c r="G84" s="4">
        <v>6.5</v>
      </c>
      <c r="H84" s="21"/>
      <c r="I84" s="4">
        <f t="shared" si="3"/>
        <v>42.5</v>
      </c>
      <c r="J84" s="4">
        <f t="shared" si="4"/>
        <v>50.9</v>
      </c>
      <c r="K84" s="4">
        <f t="shared" si="5"/>
        <v>6.5</v>
      </c>
      <c r="L84" s="5"/>
      <c r="M84" s="17">
        <v>186</v>
      </c>
    </row>
    <row r="85" spans="1:13" ht="16.5" customHeight="1">
      <c r="A85" s="83"/>
      <c r="B85" s="3" t="s">
        <v>39</v>
      </c>
      <c r="C85" s="4">
        <v>8.8000000000000007</v>
      </c>
      <c r="D85" s="4">
        <v>21</v>
      </c>
      <c r="E85" s="4">
        <v>12.4</v>
      </c>
      <c r="F85" s="4">
        <v>13</v>
      </c>
      <c r="G85" s="4">
        <v>44.7</v>
      </c>
      <c r="H85" s="21"/>
      <c r="I85" s="4">
        <f t="shared" si="3"/>
        <v>29.8</v>
      </c>
      <c r="J85" s="4">
        <f t="shared" si="4"/>
        <v>25.4</v>
      </c>
      <c r="K85" s="4">
        <f t="shared" si="5"/>
        <v>44.7</v>
      </c>
      <c r="L85" s="5"/>
      <c r="M85" s="17">
        <v>110</v>
      </c>
    </row>
    <row r="86" spans="1:13" ht="22.5" customHeight="1">
      <c r="A86" s="83" t="s">
        <v>88</v>
      </c>
      <c r="B86" s="3" t="s">
        <v>89</v>
      </c>
      <c r="C86" s="4">
        <v>78.7</v>
      </c>
      <c r="D86" s="4">
        <v>16.3</v>
      </c>
      <c r="E86" s="4">
        <v>4.9000000000000004</v>
      </c>
      <c r="F86" s="4">
        <v>0.1</v>
      </c>
      <c r="G86" s="8">
        <v>0</v>
      </c>
      <c r="H86" s="22"/>
      <c r="I86" s="4">
        <f t="shared" si="3"/>
        <v>95</v>
      </c>
      <c r="J86" s="4">
        <f t="shared" si="4"/>
        <v>5</v>
      </c>
      <c r="K86" s="4">
        <f t="shared" si="5"/>
        <v>0</v>
      </c>
      <c r="L86" s="5"/>
      <c r="M86" s="17">
        <v>264</v>
      </c>
    </row>
    <row r="87" spans="1:13" ht="22.5" customHeight="1">
      <c r="A87" s="83"/>
      <c r="B87" s="3" t="s">
        <v>137</v>
      </c>
      <c r="C87" s="4">
        <v>22.7</v>
      </c>
      <c r="D87" s="4">
        <v>37.799999999999997</v>
      </c>
      <c r="E87" s="4">
        <v>18.899999999999999</v>
      </c>
      <c r="F87" s="4">
        <v>17.600000000000001</v>
      </c>
      <c r="G87" s="4">
        <v>3.1</v>
      </c>
      <c r="H87" s="21"/>
      <c r="I87" s="4">
        <f t="shared" si="3"/>
        <v>60.5</v>
      </c>
      <c r="J87" s="4">
        <f t="shared" si="4"/>
        <v>36.5</v>
      </c>
      <c r="K87" s="4">
        <f t="shared" si="5"/>
        <v>3.1</v>
      </c>
      <c r="L87" s="5"/>
      <c r="M87" s="17">
        <v>651</v>
      </c>
    </row>
    <row r="88" spans="1:13" ht="22.5" customHeight="1">
      <c r="A88" s="83"/>
      <c r="B88" s="3" t="s">
        <v>39</v>
      </c>
      <c r="C88" s="4">
        <v>17.5</v>
      </c>
      <c r="D88" s="4">
        <v>18.7</v>
      </c>
      <c r="E88" s="4">
        <v>0</v>
      </c>
      <c r="F88" s="4">
        <v>0</v>
      </c>
      <c r="G88" s="4">
        <v>63.8</v>
      </c>
      <c r="H88" s="21"/>
      <c r="I88" s="4">
        <f t="shared" si="3"/>
        <v>36.200000000000003</v>
      </c>
      <c r="J88" s="4">
        <f t="shared" si="4"/>
        <v>0</v>
      </c>
      <c r="K88" s="4">
        <f t="shared" si="5"/>
        <v>63.8</v>
      </c>
      <c r="L88" s="5"/>
      <c r="M88" s="17">
        <v>91</v>
      </c>
    </row>
    <row r="89" spans="1:13" ht="17.25" customHeight="1">
      <c r="A89" s="83" t="s">
        <v>136</v>
      </c>
      <c r="B89" s="3" t="s">
        <v>89</v>
      </c>
      <c r="C89" s="9">
        <v>54.8</v>
      </c>
      <c r="D89" s="9">
        <v>45.2</v>
      </c>
      <c r="E89" s="9">
        <v>0</v>
      </c>
      <c r="F89" s="9">
        <v>0</v>
      </c>
      <c r="G89" s="29">
        <v>0</v>
      </c>
      <c r="H89" s="30"/>
      <c r="I89" s="9">
        <f t="shared" si="3"/>
        <v>100</v>
      </c>
      <c r="J89" s="9">
        <f t="shared" si="4"/>
        <v>0</v>
      </c>
      <c r="K89" s="9">
        <f t="shared" si="5"/>
        <v>0</v>
      </c>
      <c r="L89" s="5"/>
      <c r="M89" s="17">
        <v>677</v>
      </c>
    </row>
    <row r="90" spans="1:13" ht="17.25" customHeight="1">
      <c r="A90" s="83"/>
      <c r="B90" s="3" t="s">
        <v>137</v>
      </c>
      <c r="C90" s="9">
        <v>0</v>
      </c>
      <c r="D90" s="9">
        <v>0</v>
      </c>
      <c r="E90" s="9">
        <v>54.2</v>
      </c>
      <c r="F90" s="9">
        <v>45.8</v>
      </c>
      <c r="G90" s="9">
        <v>0</v>
      </c>
      <c r="H90" s="23"/>
      <c r="I90" s="9">
        <f t="shared" si="3"/>
        <v>0</v>
      </c>
      <c r="J90" s="9">
        <f t="shared" si="4"/>
        <v>100</v>
      </c>
      <c r="K90" s="9">
        <f t="shared" si="5"/>
        <v>0</v>
      </c>
      <c r="L90" s="5"/>
      <c r="M90" s="17">
        <v>250</v>
      </c>
    </row>
    <row r="91" spans="1:13" ht="17.25" customHeight="1">
      <c r="A91" s="88"/>
      <c r="B91" s="3" t="s">
        <v>39</v>
      </c>
      <c r="C91" s="9">
        <v>0</v>
      </c>
      <c r="D91" s="9">
        <v>0</v>
      </c>
      <c r="E91" s="9">
        <v>0</v>
      </c>
      <c r="F91" s="9">
        <v>0</v>
      </c>
      <c r="G91" s="9">
        <v>100</v>
      </c>
      <c r="H91" s="23"/>
      <c r="I91" s="9">
        <f t="shared" si="3"/>
        <v>0</v>
      </c>
      <c r="J91" s="9">
        <f t="shared" si="4"/>
        <v>0</v>
      </c>
      <c r="K91" s="9">
        <f t="shared" si="5"/>
        <v>100</v>
      </c>
      <c r="L91" s="5"/>
      <c r="M91" s="17">
        <v>78</v>
      </c>
    </row>
    <row r="92" spans="1:13" ht="36" customHeight="1">
      <c r="A92" s="83" t="s">
        <v>90</v>
      </c>
      <c r="B92" s="11" t="s">
        <v>91</v>
      </c>
      <c r="C92" s="4">
        <v>68.3</v>
      </c>
      <c r="D92" s="4">
        <v>18.5</v>
      </c>
      <c r="E92" s="4">
        <v>5.6</v>
      </c>
      <c r="F92" s="4">
        <v>5.7</v>
      </c>
      <c r="G92" s="8">
        <v>1.9</v>
      </c>
      <c r="H92" s="22"/>
      <c r="I92" s="4">
        <f t="shared" si="3"/>
        <v>86.8</v>
      </c>
      <c r="J92" s="4">
        <f t="shared" si="4"/>
        <v>11.3</v>
      </c>
      <c r="K92" s="4">
        <f t="shared" si="5"/>
        <v>1.9</v>
      </c>
      <c r="L92" s="5"/>
      <c r="M92" s="17">
        <v>311</v>
      </c>
    </row>
    <row r="93" spans="1:13" ht="36" customHeight="1">
      <c r="A93" s="83"/>
      <c r="B93" s="11" t="s">
        <v>92</v>
      </c>
      <c r="C93" s="4">
        <v>26.6</v>
      </c>
      <c r="D93" s="4">
        <v>40</v>
      </c>
      <c r="E93" s="4">
        <v>17</v>
      </c>
      <c r="F93" s="4">
        <v>12.6</v>
      </c>
      <c r="G93" s="8">
        <v>3.8</v>
      </c>
      <c r="H93" s="22"/>
      <c r="I93" s="4">
        <f t="shared" si="3"/>
        <v>66.599999999999994</v>
      </c>
      <c r="J93" s="4">
        <f t="shared" si="4"/>
        <v>29.6</v>
      </c>
      <c r="K93" s="4">
        <f t="shared" si="5"/>
        <v>3.8</v>
      </c>
      <c r="L93" s="5"/>
      <c r="M93" s="17">
        <v>519</v>
      </c>
    </row>
    <row r="94" spans="1:13" ht="36" customHeight="1">
      <c r="A94" s="83"/>
      <c r="B94" s="11" t="s">
        <v>93</v>
      </c>
      <c r="C94" s="4">
        <v>3.4</v>
      </c>
      <c r="D94" s="4">
        <v>24.2</v>
      </c>
      <c r="E94" s="4">
        <v>26.1</v>
      </c>
      <c r="F94" s="4">
        <v>37.4</v>
      </c>
      <c r="G94" s="4">
        <v>8.9</v>
      </c>
      <c r="H94" s="21"/>
      <c r="I94" s="4">
        <f t="shared" si="3"/>
        <v>27.599999999999998</v>
      </c>
      <c r="J94" s="4">
        <f t="shared" si="4"/>
        <v>63.5</v>
      </c>
      <c r="K94" s="4">
        <f t="shared" si="5"/>
        <v>8.9</v>
      </c>
      <c r="L94" s="5"/>
      <c r="M94" s="17">
        <v>53</v>
      </c>
    </row>
    <row r="95" spans="1:13" ht="36" customHeight="1">
      <c r="A95" s="88"/>
      <c r="B95" s="11" t="s">
        <v>39</v>
      </c>
      <c r="C95" s="4">
        <v>15.7</v>
      </c>
      <c r="D95" s="4">
        <v>22.8</v>
      </c>
      <c r="E95" s="4">
        <v>13.3</v>
      </c>
      <c r="F95" s="4">
        <v>9.3000000000000007</v>
      </c>
      <c r="G95" s="4">
        <v>38.799999999999997</v>
      </c>
      <c r="H95" s="21"/>
      <c r="I95" s="4">
        <f t="shared" si="3"/>
        <v>38.5</v>
      </c>
      <c r="J95" s="4">
        <f t="shared" si="4"/>
        <v>22.6</v>
      </c>
      <c r="K95" s="4">
        <f t="shared" si="5"/>
        <v>38.799999999999997</v>
      </c>
      <c r="L95" s="5"/>
      <c r="M95" s="17">
        <v>123</v>
      </c>
    </row>
    <row r="96" spans="1:13" ht="17.25" customHeight="1">
      <c r="A96" s="83" t="s">
        <v>94</v>
      </c>
      <c r="B96" s="11" t="s">
        <v>76</v>
      </c>
      <c r="C96" s="4">
        <v>67.599999999999994</v>
      </c>
      <c r="D96" s="4">
        <v>21.1</v>
      </c>
      <c r="E96" s="4">
        <v>7.4</v>
      </c>
      <c r="F96" s="4">
        <v>2.9</v>
      </c>
      <c r="G96" s="8">
        <v>0.9</v>
      </c>
      <c r="H96" s="22"/>
      <c r="I96" s="4">
        <f t="shared" si="3"/>
        <v>88.699999999999989</v>
      </c>
      <c r="J96" s="4">
        <f t="shared" si="4"/>
        <v>10.3</v>
      </c>
      <c r="K96" s="4">
        <f t="shared" si="5"/>
        <v>0.9</v>
      </c>
      <c r="L96" s="5"/>
      <c r="M96" s="17">
        <v>347</v>
      </c>
    </row>
    <row r="97" spans="1:13" ht="17.25" customHeight="1">
      <c r="A97" s="83"/>
      <c r="B97" s="11" t="s">
        <v>77</v>
      </c>
      <c r="C97" s="4">
        <v>21.4</v>
      </c>
      <c r="D97" s="4">
        <v>38</v>
      </c>
      <c r="E97" s="4">
        <v>19</v>
      </c>
      <c r="F97" s="4">
        <v>17.7</v>
      </c>
      <c r="G97" s="4">
        <v>3.9</v>
      </c>
      <c r="H97" s="21"/>
      <c r="I97" s="4">
        <f t="shared" si="3"/>
        <v>59.4</v>
      </c>
      <c r="J97" s="4">
        <f t="shared" si="4"/>
        <v>36.700000000000003</v>
      </c>
      <c r="K97" s="4">
        <f t="shared" si="5"/>
        <v>3.9</v>
      </c>
      <c r="L97" s="5"/>
      <c r="M97" s="17">
        <v>516</v>
      </c>
    </row>
    <row r="98" spans="1:13" ht="17.25" customHeight="1">
      <c r="A98" s="88"/>
      <c r="B98" s="11" t="s">
        <v>39</v>
      </c>
      <c r="C98" s="4">
        <v>18.7</v>
      </c>
      <c r="D98" s="4">
        <v>25.7</v>
      </c>
      <c r="E98" s="4">
        <v>8.4</v>
      </c>
      <c r="F98" s="4">
        <v>9.1</v>
      </c>
      <c r="G98" s="4">
        <v>38.1</v>
      </c>
      <c r="H98" s="21"/>
      <c r="I98" s="4">
        <f t="shared" si="3"/>
        <v>44.4</v>
      </c>
      <c r="J98" s="4">
        <f t="shared" si="4"/>
        <v>17.5</v>
      </c>
      <c r="K98" s="4">
        <f t="shared" si="5"/>
        <v>38.1</v>
      </c>
      <c r="L98" s="5"/>
      <c r="M98" s="17">
        <v>144</v>
      </c>
    </row>
    <row r="99" spans="1:13" ht="17.25" customHeight="1">
      <c r="A99" s="83" t="s">
        <v>95</v>
      </c>
      <c r="B99" s="11" t="s">
        <v>76</v>
      </c>
      <c r="C99" s="4">
        <v>66.8</v>
      </c>
      <c r="D99" s="4">
        <v>21.7</v>
      </c>
      <c r="E99" s="4">
        <v>7</v>
      </c>
      <c r="F99" s="4">
        <v>4.3</v>
      </c>
      <c r="G99" s="8">
        <v>0.2</v>
      </c>
      <c r="H99" s="22"/>
      <c r="I99" s="4">
        <f t="shared" si="3"/>
        <v>88.5</v>
      </c>
      <c r="J99" s="4">
        <f t="shared" si="4"/>
        <v>11.3</v>
      </c>
      <c r="K99" s="4">
        <f t="shared" si="5"/>
        <v>0.2</v>
      </c>
      <c r="L99" s="5"/>
      <c r="M99" s="17">
        <v>273</v>
      </c>
    </row>
    <row r="100" spans="1:13" ht="17.25" customHeight="1">
      <c r="A100" s="83"/>
      <c r="B100" s="11" t="s">
        <v>77</v>
      </c>
      <c r="C100" s="4">
        <v>25.4</v>
      </c>
      <c r="D100" s="4">
        <v>36.4</v>
      </c>
      <c r="E100" s="4">
        <v>18.2</v>
      </c>
      <c r="F100" s="4">
        <v>16.100000000000001</v>
      </c>
      <c r="G100" s="4">
        <v>4</v>
      </c>
      <c r="H100" s="21"/>
      <c r="I100" s="4">
        <f t="shared" si="3"/>
        <v>61.8</v>
      </c>
      <c r="J100" s="4">
        <f t="shared" si="4"/>
        <v>34.299999999999997</v>
      </c>
      <c r="K100" s="4">
        <f t="shared" si="5"/>
        <v>4</v>
      </c>
      <c r="L100" s="5"/>
      <c r="M100" s="17">
        <v>577</v>
      </c>
    </row>
    <row r="101" spans="1:13" ht="17.25" customHeight="1">
      <c r="A101" s="88"/>
      <c r="B101" s="11" t="s">
        <v>39</v>
      </c>
      <c r="C101" s="4">
        <v>27.2</v>
      </c>
      <c r="D101" s="4">
        <v>23.6</v>
      </c>
      <c r="E101" s="4">
        <v>7.6</v>
      </c>
      <c r="F101" s="4">
        <v>6.5</v>
      </c>
      <c r="G101" s="4">
        <v>35.1</v>
      </c>
      <c r="H101" s="21"/>
      <c r="I101" s="4">
        <f t="shared" si="3"/>
        <v>50.8</v>
      </c>
      <c r="J101" s="4">
        <f t="shared" si="4"/>
        <v>14.1</v>
      </c>
      <c r="K101" s="4">
        <f t="shared" si="5"/>
        <v>35.1</v>
      </c>
      <c r="L101" s="5"/>
      <c r="M101" s="17">
        <v>155</v>
      </c>
    </row>
    <row r="102" spans="1:13" ht="24" customHeight="1">
      <c r="A102" s="83" t="s">
        <v>96</v>
      </c>
      <c r="B102" s="11" t="s">
        <v>103</v>
      </c>
      <c r="C102" s="4">
        <v>16.3</v>
      </c>
      <c r="D102" s="4">
        <v>29.4</v>
      </c>
      <c r="E102" s="4">
        <v>22.2</v>
      </c>
      <c r="F102" s="4">
        <v>27.9</v>
      </c>
      <c r="G102" s="8">
        <v>4.0999999999999996</v>
      </c>
      <c r="H102" s="22"/>
      <c r="I102" s="4">
        <f t="shared" si="3"/>
        <v>45.7</v>
      </c>
      <c r="J102" s="4">
        <f t="shared" si="4"/>
        <v>50.099999999999994</v>
      </c>
      <c r="K102" s="4">
        <f t="shared" si="5"/>
        <v>4.0999999999999996</v>
      </c>
      <c r="L102" s="5"/>
      <c r="M102" s="17">
        <v>297</v>
      </c>
    </row>
    <row r="103" spans="1:13" ht="24" customHeight="1">
      <c r="A103" s="83"/>
      <c r="B103" s="11" t="s">
        <v>104</v>
      </c>
      <c r="C103" s="4">
        <v>40.5</v>
      </c>
      <c r="D103" s="4">
        <v>40.700000000000003</v>
      </c>
      <c r="E103" s="4">
        <v>11</v>
      </c>
      <c r="F103" s="4">
        <v>4</v>
      </c>
      <c r="G103" s="8">
        <v>3.9</v>
      </c>
      <c r="H103" s="22"/>
      <c r="I103" s="4">
        <f t="shared" si="3"/>
        <v>81.2</v>
      </c>
      <c r="J103" s="4">
        <f t="shared" si="4"/>
        <v>15</v>
      </c>
      <c r="K103" s="4">
        <f t="shared" si="5"/>
        <v>3.9</v>
      </c>
      <c r="L103" s="5"/>
      <c r="M103" s="17">
        <v>498</v>
      </c>
    </row>
    <row r="104" spans="1:13" ht="24" customHeight="1">
      <c r="A104" s="83"/>
      <c r="B104" s="11" t="s">
        <v>105</v>
      </c>
      <c r="C104" s="4">
        <v>86.7</v>
      </c>
      <c r="D104" s="4">
        <v>4.5999999999999996</v>
      </c>
      <c r="E104" s="4">
        <v>4.5</v>
      </c>
      <c r="F104" s="4">
        <v>4.2</v>
      </c>
      <c r="G104" s="4">
        <v>0</v>
      </c>
      <c r="H104" s="21"/>
      <c r="I104" s="4">
        <f t="shared" si="3"/>
        <v>91.3</v>
      </c>
      <c r="J104" s="4">
        <f t="shared" si="4"/>
        <v>8.6999999999999993</v>
      </c>
      <c r="K104" s="4">
        <f t="shared" si="5"/>
        <v>0</v>
      </c>
      <c r="L104" s="5"/>
      <c r="M104" s="17">
        <v>120</v>
      </c>
    </row>
    <row r="105" spans="1:13" ht="24" customHeight="1">
      <c r="A105" s="88"/>
      <c r="B105" s="11" t="s">
        <v>39</v>
      </c>
      <c r="C105" s="4">
        <v>18.7</v>
      </c>
      <c r="D105" s="4">
        <v>11.6</v>
      </c>
      <c r="E105" s="4">
        <v>10.8</v>
      </c>
      <c r="F105" s="4">
        <v>7.6</v>
      </c>
      <c r="G105" s="4">
        <v>51.3</v>
      </c>
      <c r="H105" s="21"/>
      <c r="I105" s="4">
        <f t="shared" si="3"/>
        <v>30.299999999999997</v>
      </c>
      <c r="J105" s="4">
        <f t="shared" si="4"/>
        <v>18.399999999999999</v>
      </c>
      <c r="K105" s="4">
        <f t="shared" si="5"/>
        <v>51.3</v>
      </c>
      <c r="L105" s="5"/>
      <c r="M105" s="17">
        <v>91</v>
      </c>
    </row>
    <row r="106" spans="1:13" ht="23.25" customHeight="1">
      <c r="A106" s="83" t="s">
        <v>100</v>
      </c>
      <c r="B106" s="11" t="s">
        <v>101</v>
      </c>
      <c r="C106" s="4">
        <v>20.399999999999999</v>
      </c>
      <c r="D106" s="4">
        <v>38.1</v>
      </c>
      <c r="E106" s="4">
        <v>18.399999999999999</v>
      </c>
      <c r="F106" s="4">
        <v>17.899999999999999</v>
      </c>
      <c r="G106" s="8">
        <v>5.2</v>
      </c>
      <c r="H106" s="22"/>
      <c r="I106" s="4">
        <f t="shared" si="3"/>
        <v>58.5</v>
      </c>
      <c r="J106" s="4">
        <f t="shared" si="4"/>
        <v>36.299999999999997</v>
      </c>
      <c r="K106" s="4">
        <f t="shared" si="5"/>
        <v>5.2</v>
      </c>
      <c r="L106" s="5"/>
      <c r="M106" s="17">
        <v>501</v>
      </c>
    </row>
    <row r="107" spans="1:13" ht="23.25" customHeight="1">
      <c r="A107" s="83"/>
      <c r="B107" s="11" t="s">
        <v>102</v>
      </c>
      <c r="C107" s="4">
        <v>63.4</v>
      </c>
      <c r="D107" s="4">
        <v>22</v>
      </c>
      <c r="E107" s="4">
        <v>8</v>
      </c>
      <c r="F107" s="4">
        <v>4.5</v>
      </c>
      <c r="G107" s="4">
        <v>2.1</v>
      </c>
      <c r="H107" s="21"/>
      <c r="I107" s="4">
        <f t="shared" si="3"/>
        <v>85.4</v>
      </c>
      <c r="J107" s="4">
        <f t="shared" si="4"/>
        <v>12.5</v>
      </c>
      <c r="K107" s="4">
        <f t="shared" si="5"/>
        <v>2.1</v>
      </c>
      <c r="L107" s="5"/>
      <c r="M107" s="17">
        <v>402</v>
      </c>
    </row>
    <row r="108" spans="1:13" ht="23.25" customHeight="1">
      <c r="A108" s="88"/>
      <c r="B108" s="11" t="s">
        <v>39</v>
      </c>
      <c r="C108" s="4">
        <v>13.8</v>
      </c>
      <c r="D108" s="4">
        <v>25.8</v>
      </c>
      <c r="E108" s="4">
        <v>11.3</v>
      </c>
      <c r="F108" s="4">
        <v>6.7</v>
      </c>
      <c r="G108" s="4">
        <v>42.4</v>
      </c>
      <c r="H108" s="21"/>
      <c r="I108" s="4">
        <f t="shared" si="3"/>
        <v>39.6</v>
      </c>
      <c r="J108" s="4">
        <f t="shared" si="4"/>
        <v>18</v>
      </c>
      <c r="K108" s="4">
        <f t="shared" si="5"/>
        <v>42.4</v>
      </c>
      <c r="L108" s="5"/>
      <c r="M108" s="17">
        <v>103</v>
      </c>
    </row>
  </sheetData>
  <mergeCells count="31">
    <mergeCell ref="A102:A105"/>
    <mergeCell ref="A106:A108"/>
    <mergeCell ref="A83:A85"/>
    <mergeCell ref="A86:A88"/>
    <mergeCell ref="A89:A91"/>
    <mergeCell ref="A92:A95"/>
    <mergeCell ref="A96:A98"/>
    <mergeCell ref="A99:A101"/>
    <mergeCell ref="A79:A82"/>
    <mergeCell ref="A33:A40"/>
    <mergeCell ref="A41:A53"/>
    <mergeCell ref="A54:A57"/>
    <mergeCell ref="A58:A60"/>
    <mergeCell ref="A61:A63"/>
    <mergeCell ref="A64:A66"/>
    <mergeCell ref="A67:A69"/>
    <mergeCell ref="A70:A72"/>
    <mergeCell ref="A73:A75"/>
    <mergeCell ref="A76:A78"/>
    <mergeCell ref="A27:A32"/>
    <mergeCell ref="A1:G1"/>
    <mergeCell ref="A2:B3"/>
    <mergeCell ref="C2:G2"/>
    <mergeCell ref="M2:M3"/>
    <mergeCell ref="A4:B4"/>
    <mergeCell ref="A5:A6"/>
    <mergeCell ref="A7:A12"/>
    <mergeCell ref="A13:A15"/>
    <mergeCell ref="A16:A18"/>
    <mergeCell ref="A19:A21"/>
    <mergeCell ref="A22:A26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50B94B-0076-4124-B176-8706B36EFAF4}">
  <dimension ref="A1:W108"/>
  <sheetViews>
    <sheetView topLeftCell="A40" zoomScale="70" zoomScaleNormal="70" workbookViewId="0">
      <selection activeCell="B44" sqref="B44"/>
    </sheetView>
  </sheetViews>
  <sheetFormatPr baseColWidth="10" defaultColWidth="9.1640625" defaultRowHeight="13"/>
  <cols>
    <col min="1" max="1" width="31.33203125" style="12" customWidth="1"/>
    <col min="2" max="2" width="35.5" style="12" customWidth="1"/>
    <col min="3" max="6" width="24.83203125" style="12" customWidth="1"/>
    <col min="7" max="7" width="11.83203125" style="12" customWidth="1"/>
    <col min="8" max="8" width="18" style="13" customWidth="1"/>
    <col min="9" max="16384" width="9.1640625" style="12"/>
  </cols>
  <sheetData>
    <row r="1" spans="1:23">
      <c r="A1" s="83" t="s">
        <v>106</v>
      </c>
      <c r="B1" s="83"/>
      <c r="C1" s="83"/>
      <c r="D1" s="83"/>
      <c r="E1" s="83"/>
      <c r="F1" s="83"/>
    </row>
    <row r="2" spans="1:23" ht="18" customHeight="1">
      <c r="A2" s="84" t="s">
        <v>138</v>
      </c>
      <c r="B2" s="84"/>
      <c r="C2" s="85" t="s">
        <v>90</v>
      </c>
      <c r="D2" s="85"/>
      <c r="E2" s="85"/>
      <c r="F2" s="85"/>
      <c r="H2" s="87" t="s">
        <v>33</v>
      </c>
    </row>
    <row r="3" spans="1:23" ht="59.25" customHeight="1">
      <c r="A3" s="84"/>
      <c r="B3" s="84"/>
      <c r="C3" s="1" t="s">
        <v>91</v>
      </c>
      <c r="D3" s="1" t="s">
        <v>92</v>
      </c>
      <c r="E3" s="1" t="s">
        <v>93</v>
      </c>
      <c r="F3" s="1" t="s">
        <v>39</v>
      </c>
      <c r="H3" s="87"/>
    </row>
    <row r="4" spans="1:23" s="16" customFormat="1" ht="16.5" customHeight="1">
      <c r="A4" s="86" t="s">
        <v>0</v>
      </c>
      <c r="B4" s="86"/>
      <c r="C4" s="2">
        <v>30.9</v>
      </c>
      <c r="D4" s="2">
        <v>51.5</v>
      </c>
      <c r="E4" s="2">
        <v>5.3</v>
      </c>
      <c r="F4" s="2">
        <v>12.2</v>
      </c>
      <c r="G4" s="14"/>
      <c r="H4" s="15">
        <v>1006</v>
      </c>
    </row>
    <row r="5" spans="1:23" ht="16.5" customHeight="1">
      <c r="A5" s="83" t="s">
        <v>22</v>
      </c>
      <c r="B5" s="3" t="s">
        <v>34</v>
      </c>
      <c r="C5" s="4">
        <v>33.200000000000003</v>
      </c>
      <c r="D5" s="4">
        <v>53.8</v>
      </c>
      <c r="E5" s="4">
        <v>6.1</v>
      </c>
      <c r="F5" s="4">
        <v>6.9</v>
      </c>
      <c r="G5" s="5"/>
      <c r="H5" s="17">
        <v>478</v>
      </c>
    </row>
    <row r="6" spans="1:23" ht="16.5" customHeight="1">
      <c r="A6" s="83"/>
      <c r="B6" s="3" t="s">
        <v>35</v>
      </c>
      <c r="C6" s="4">
        <v>28.9</v>
      </c>
      <c r="D6" s="4">
        <v>49.5</v>
      </c>
      <c r="E6" s="4">
        <v>4.5999999999999996</v>
      </c>
      <c r="F6" s="4">
        <v>17</v>
      </c>
      <c r="G6" s="5"/>
      <c r="H6" s="17">
        <v>528</v>
      </c>
    </row>
    <row r="7" spans="1:23" ht="16.5" customHeight="1">
      <c r="A7" s="83" t="s">
        <v>41</v>
      </c>
      <c r="B7" s="3" t="s">
        <v>46</v>
      </c>
      <c r="C7" s="4">
        <v>30.1</v>
      </c>
      <c r="D7" s="4">
        <v>50.6</v>
      </c>
      <c r="E7" s="4">
        <v>4.3</v>
      </c>
      <c r="F7" s="4">
        <v>15.1</v>
      </c>
      <c r="G7" s="5"/>
      <c r="H7" s="17">
        <v>162</v>
      </c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7"/>
      <c r="V7" s="6"/>
      <c r="W7" s="6"/>
    </row>
    <row r="8" spans="1:23" ht="16.5" customHeight="1">
      <c r="A8" s="83"/>
      <c r="B8" s="3" t="s">
        <v>47</v>
      </c>
      <c r="C8" s="4">
        <v>26.6</v>
      </c>
      <c r="D8" s="4">
        <v>52.9</v>
      </c>
      <c r="E8" s="4">
        <v>6.5</v>
      </c>
      <c r="F8" s="4">
        <v>14</v>
      </c>
      <c r="G8" s="5"/>
      <c r="H8" s="17">
        <v>193</v>
      </c>
    </row>
    <row r="9" spans="1:23" ht="16.5" customHeight="1">
      <c r="A9" s="83"/>
      <c r="B9" s="3" t="s">
        <v>48</v>
      </c>
      <c r="C9" s="4">
        <v>36.5</v>
      </c>
      <c r="D9" s="4">
        <v>44</v>
      </c>
      <c r="E9" s="4">
        <v>4.7</v>
      </c>
      <c r="F9" s="4">
        <v>14.8</v>
      </c>
      <c r="G9" s="5"/>
      <c r="H9" s="17">
        <v>200</v>
      </c>
    </row>
    <row r="10" spans="1:23" ht="16.5" customHeight="1">
      <c r="A10" s="83"/>
      <c r="B10" s="3" t="s">
        <v>49</v>
      </c>
      <c r="C10" s="4">
        <v>25.9</v>
      </c>
      <c r="D10" s="4">
        <v>55.7</v>
      </c>
      <c r="E10" s="4">
        <v>6.3</v>
      </c>
      <c r="F10" s="4">
        <v>12.1</v>
      </c>
      <c r="G10" s="5"/>
      <c r="H10" s="17">
        <v>160</v>
      </c>
      <c r="M10" s="6"/>
    </row>
    <row r="11" spans="1:23" ht="16.5" customHeight="1">
      <c r="A11" s="83"/>
      <c r="B11" s="3" t="s">
        <v>50</v>
      </c>
      <c r="C11" s="4">
        <v>30.9</v>
      </c>
      <c r="D11" s="4">
        <v>51.9</v>
      </c>
      <c r="E11" s="4">
        <v>5.5</v>
      </c>
      <c r="F11" s="4">
        <v>11.7</v>
      </c>
      <c r="G11" s="5"/>
      <c r="H11" s="17">
        <v>149</v>
      </c>
      <c r="L11" s="16"/>
      <c r="O11" s="6"/>
    </row>
    <row r="12" spans="1:23" ht="16.5" customHeight="1">
      <c r="A12" s="83"/>
      <c r="B12" s="3" t="s">
        <v>51</v>
      </c>
      <c r="C12" s="4">
        <v>35.6</v>
      </c>
      <c r="D12" s="4">
        <v>56.4</v>
      </c>
      <c r="E12" s="4">
        <v>4.4000000000000004</v>
      </c>
      <c r="F12" s="4">
        <v>3.6</v>
      </c>
      <c r="G12" s="5"/>
      <c r="H12" s="17">
        <v>142</v>
      </c>
    </row>
    <row r="13" spans="1:23" ht="16.5" customHeight="1">
      <c r="A13" s="83" t="s">
        <v>42</v>
      </c>
      <c r="B13" s="3" t="s">
        <v>52</v>
      </c>
      <c r="C13" s="4">
        <v>28.2</v>
      </c>
      <c r="D13" s="4">
        <v>51.8</v>
      </c>
      <c r="E13" s="4">
        <v>5.5</v>
      </c>
      <c r="F13" s="4">
        <v>14.5</v>
      </c>
      <c r="G13" s="5"/>
      <c r="H13" s="17">
        <v>355</v>
      </c>
    </row>
    <row r="14" spans="1:23" ht="16.5" customHeight="1">
      <c r="A14" s="83"/>
      <c r="B14" s="3" t="s">
        <v>53</v>
      </c>
      <c r="C14" s="4">
        <v>31.8</v>
      </c>
      <c r="D14" s="4">
        <v>49.2</v>
      </c>
      <c r="E14" s="4">
        <v>5.4</v>
      </c>
      <c r="F14" s="8">
        <v>13.6</v>
      </c>
      <c r="G14" s="5"/>
      <c r="H14" s="17">
        <v>360</v>
      </c>
    </row>
    <row r="15" spans="1:23" ht="16.5" customHeight="1">
      <c r="A15" s="83"/>
      <c r="B15" s="3" t="s">
        <v>54</v>
      </c>
      <c r="C15" s="4">
        <v>33.200000000000003</v>
      </c>
      <c r="D15" s="4">
        <v>54.1</v>
      </c>
      <c r="E15" s="4">
        <v>5</v>
      </c>
      <c r="F15" s="4">
        <v>7.7</v>
      </c>
      <c r="G15" s="5"/>
      <c r="H15" s="17">
        <v>292</v>
      </c>
    </row>
    <row r="16" spans="1:23" ht="16.5" customHeight="1">
      <c r="A16" s="83" t="s">
        <v>23</v>
      </c>
      <c r="B16" s="3" t="s">
        <v>40</v>
      </c>
      <c r="C16" s="4">
        <v>23.8</v>
      </c>
      <c r="D16" s="4">
        <v>49.7</v>
      </c>
      <c r="E16" s="4">
        <v>7.5</v>
      </c>
      <c r="F16" s="4">
        <v>19</v>
      </c>
      <c r="G16" s="5"/>
      <c r="H16" s="17">
        <v>370</v>
      </c>
    </row>
    <row r="17" spans="1:8" ht="16.5" customHeight="1">
      <c r="A17" s="83"/>
      <c r="B17" s="3" t="s">
        <v>1</v>
      </c>
      <c r="C17" s="4">
        <v>30.8</v>
      </c>
      <c r="D17" s="4">
        <v>55.2</v>
      </c>
      <c r="E17" s="4">
        <v>4.8</v>
      </c>
      <c r="F17" s="4">
        <v>9.1999999999999993</v>
      </c>
      <c r="G17" s="5"/>
      <c r="H17" s="17">
        <v>393</v>
      </c>
    </row>
    <row r="18" spans="1:8" ht="16.5" customHeight="1">
      <c r="A18" s="83"/>
      <c r="B18" s="3" t="s">
        <v>2</v>
      </c>
      <c r="C18" s="4">
        <v>41.8</v>
      </c>
      <c r="D18" s="4">
        <v>48.5</v>
      </c>
      <c r="E18" s="4">
        <v>2.8</v>
      </c>
      <c r="F18" s="4">
        <v>6.9</v>
      </c>
      <c r="G18" s="5"/>
      <c r="H18" s="17">
        <v>244</v>
      </c>
    </row>
    <row r="19" spans="1:8" ht="16.5" customHeight="1">
      <c r="A19" s="83" t="s">
        <v>24</v>
      </c>
      <c r="B19" s="3" t="s">
        <v>3</v>
      </c>
      <c r="C19" s="4">
        <v>31.2</v>
      </c>
      <c r="D19" s="4">
        <v>50.8</v>
      </c>
      <c r="E19" s="4">
        <v>5.4</v>
      </c>
      <c r="F19" s="4">
        <v>12.6</v>
      </c>
      <c r="G19" s="5"/>
      <c r="H19" s="17">
        <v>892</v>
      </c>
    </row>
    <row r="20" spans="1:8" ht="16.5" customHeight="1">
      <c r="A20" s="83"/>
      <c r="B20" s="3" t="s">
        <v>4</v>
      </c>
      <c r="C20" s="4">
        <v>29.9</v>
      </c>
      <c r="D20" s="4">
        <v>55.5</v>
      </c>
      <c r="E20" s="4">
        <v>4.8</v>
      </c>
      <c r="F20" s="8">
        <v>9.8000000000000007</v>
      </c>
      <c r="G20" s="5"/>
      <c r="H20" s="17">
        <v>82</v>
      </c>
    </row>
    <row r="21" spans="1:8" ht="16.5" customHeight="1">
      <c r="A21" s="83"/>
      <c r="B21" s="3" t="s">
        <v>5</v>
      </c>
      <c r="C21" s="4">
        <v>26.8</v>
      </c>
      <c r="D21" s="4">
        <v>62.1</v>
      </c>
      <c r="E21" s="4">
        <v>4.4000000000000004</v>
      </c>
      <c r="F21" s="4">
        <v>6.7</v>
      </c>
      <c r="G21" s="5"/>
      <c r="H21" s="17">
        <v>33</v>
      </c>
    </row>
    <row r="22" spans="1:8" ht="16.5" customHeight="1">
      <c r="A22" s="83" t="s">
        <v>57</v>
      </c>
      <c r="B22" s="3" t="s">
        <v>55</v>
      </c>
      <c r="C22" s="4">
        <v>27.9</v>
      </c>
      <c r="D22" s="4">
        <v>50.7</v>
      </c>
      <c r="E22" s="4">
        <v>6.2</v>
      </c>
      <c r="F22" s="4">
        <v>15.1</v>
      </c>
      <c r="G22" s="5"/>
      <c r="H22" s="17">
        <v>261</v>
      </c>
    </row>
    <row r="23" spans="1:8" ht="16.5" customHeight="1">
      <c r="A23" s="83"/>
      <c r="B23" s="3" t="s">
        <v>56</v>
      </c>
      <c r="C23" s="4">
        <v>39.5</v>
      </c>
      <c r="D23" s="4">
        <v>48.8</v>
      </c>
      <c r="E23" s="4">
        <v>3.8</v>
      </c>
      <c r="F23" s="4">
        <v>7.9</v>
      </c>
      <c r="G23" s="5"/>
      <c r="H23" s="17">
        <v>196</v>
      </c>
    </row>
    <row r="24" spans="1:8" ht="16.5" customHeight="1">
      <c r="A24" s="83"/>
      <c r="B24" s="3" t="s">
        <v>6</v>
      </c>
      <c r="C24" s="4">
        <v>26.8</v>
      </c>
      <c r="D24" s="4">
        <v>68.8</v>
      </c>
      <c r="E24" s="4">
        <v>2.1</v>
      </c>
      <c r="F24" s="4">
        <v>2.2999999999999998</v>
      </c>
      <c r="G24" s="5"/>
      <c r="H24" s="17">
        <v>60</v>
      </c>
    </row>
    <row r="25" spans="1:8" ht="16.5" customHeight="1">
      <c r="A25" s="83"/>
      <c r="B25" s="3" t="s">
        <v>7</v>
      </c>
      <c r="C25" s="4">
        <v>32.4</v>
      </c>
      <c r="D25" s="4">
        <v>52</v>
      </c>
      <c r="E25" s="4">
        <v>4.8</v>
      </c>
      <c r="F25" s="4">
        <v>10.8</v>
      </c>
      <c r="G25" s="5"/>
      <c r="H25" s="17">
        <v>297</v>
      </c>
    </row>
    <row r="26" spans="1:8" ht="16.5" customHeight="1">
      <c r="A26" s="83"/>
      <c r="B26" s="3" t="s">
        <v>8</v>
      </c>
      <c r="C26" s="4">
        <v>25.3</v>
      </c>
      <c r="D26" s="4">
        <v>49.4</v>
      </c>
      <c r="E26" s="4">
        <v>7.5</v>
      </c>
      <c r="F26" s="4">
        <v>17.899999999999999</v>
      </c>
      <c r="G26" s="5"/>
      <c r="H26" s="17">
        <v>192</v>
      </c>
    </row>
    <row r="27" spans="1:8" ht="16.5" customHeight="1">
      <c r="A27" s="83" t="s">
        <v>25</v>
      </c>
      <c r="B27" s="3" t="s">
        <v>27</v>
      </c>
      <c r="C27" s="4">
        <v>29.3</v>
      </c>
      <c r="D27" s="4">
        <v>49.9</v>
      </c>
      <c r="E27" s="4">
        <v>6.8</v>
      </c>
      <c r="F27" s="4">
        <v>14</v>
      </c>
      <c r="G27" s="5"/>
      <c r="H27" s="17">
        <v>147</v>
      </c>
    </row>
    <row r="28" spans="1:8" ht="16.5" customHeight="1">
      <c r="A28" s="83"/>
      <c r="B28" s="3" t="s">
        <v>58</v>
      </c>
      <c r="C28" s="4">
        <v>25.1</v>
      </c>
      <c r="D28" s="4">
        <v>57.4</v>
      </c>
      <c r="E28" s="4">
        <v>7</v>
      </c>
      <c r="F28" s="4">
        <v>10.5</v>
      </c>
      <c r="G28" s="5"/>
      <c r="H28" s="17">
        <v>150</v>
      </c>
    </row>
    <row r="29" spans="1:8" ht="16.5" customHeight="1">
      <c r="A29" s="83"/>
      <c r="B29" s="3" t="s">
        <v>59</v>
      </c>
      <c r="C29" s="4">
        <v>28.5</v>
      </c>
      <c r="D29" s="4">
        <v>47.1</v>
      </c>
      <c r="E29" s="4">
        <v>6.8</v>
      </c>
      <c r="F29" s="4">
        <v>17.600000000000001</v>
      </c>
      <c r="G29" s="5"/>
      <c r="H29" s="17">
        <v>160</v>
      </c>
    </row>
    <row r="30" spans="1:8" ht="16.5" customHeight="1">
      <c r="A30" s="83"/>
      <c r="B30" s="3" t="s">
        <v>9</v>
      </c>
      <c r="C30" s="4">
        <v>32</v>
      </c>
      <c r="D30" s="4">
        <v>48</v>
      </c>
      <c r="E30" s="4">
        <v>4.5999999999999996</v>
      </c>
      <c r="F30" s="4">
        <v>15.4</v>
      </c>
      <c r="G30" s="5"/>
      <c r="H30" s="17">
        <v>174</v>
      </c>
    </row>
    <row r="31" spans="1:8" ht="16.5" customHeight="1">
      <c r="A31" s="83"/>
      <c r="B31" s="3" t="s">
        <v>36</v>
      </c>
      <c r="C31" s="4">
        <v>28.1</v>
      </c>
      <c r="D31" s="4">
        <v>58.4</v>
      </c>
      <c r="E31" s="4">
        <v>4.2</v>
      </c>
      <c r="F31" s="4">
        <v>9.3000000000000007</v>
      </c>
      <c r="G31" s="5"/>
      <c r="H31" s="17">
        <v>235</v>
      </c>
    </row>
    <row r="32" spans="1:8" ht="16.5" customHeight="1">
      <c r="A32" s="83"/>
      <c r="B32" s="3" t="s">
        <v>10</v>
      </c>
      <c r="C32" s="4">
        <v>45.1</v>
      </c>
      <c r="D32" s="4">
        <v>44.8</v>
      </c>
      <c r="E32" s="4">
        <v>3.2</v>
      </c>
      <c r="F32" s="4">
        <v>6.9</v>
      </c>
      <c r="G32" s="5"/>
      <c r="H32" s="17">
        <v>139</v>
      </c>
    </row>
    <row r="33" spans="1:8" ht="16.5" customHeight="1">
      <c r="A33" s="83" t="s">
        <v>26</v>
      </c>
      <c r="B33" s="3" t="s">
        <v>11</v>
      </c>
      <c r="C33" s="4">
        <v>47.7</v>
      </c>
      <c r="D33" s="4">
        <v>39.799999999999997</v>
      </c>
      <c r="E33" s="4">
        <v>4.5</v>
      </c>
      <c r="F33" s="4">
        <v>8</v>
      </c>
      <c r="G33" s="5"/>
      <c r="H33" s="17">
        <v>131</v>
      </c>
    </row>
    <row r="34" spans="1:8" ht="16.5" customHeight="1">
      <c r="A34" s="83"/>
      <c r="B34" s="3" t="s">
        <v>12</v>
      </c>
      <c r="C34" s="4">
        <v>30.1</v>
      </c>
      <c r="D34" s="4">
        <v>52.8</v>
      </c>
      <c r="E34" s="4">
        <v>3.2</v>
      </c>
      <c r="F34" s="4">
        <v>13.9</v>
      </c>
      <c r="G34" s="5"/>
      <c r="H34" s="17">
        <v>110</v>
      </c>
    </row>
    <row r="35" spans="1:8" ht="16.5" customHeight="1">
      <c r="A35" s="83"/>
      <c r="B35" s="3" t="s">
        <v>13</v>
      </c>
      <c r="C35" s="4">
        <v>27.3</v>
      </c>
      <c r="D35" s="4">
        <v>54.7</v>
      </c>
      <c r="E35" s="4">
        <v>5.4</v>
      </c>
      <c r="F35" s="4">
        <v>12.6</v>
      </c>
      <c r="G35" s="5"/>
      <c r="H35" s="17">
        <v>107</v>
      </c>
    </row>
    <row r="36" spans="1:8" ht="16.5" customHeight="1">
      <c r="A36" s="83"/>
      <c r="B36" s="3" t="s">
        <v>14</v>
      </c>
      <c r="C36" s="4">
        <v>29</v>
      </c>
      <c r="D36" s="4">
        <v>51.8</v>
      </c>
      <c r="E36" s="4">
        <v>8.8000000000000007</v>
      </c>
      <c r="F36" s="4">
        <v>10.4</v>
      </c>
      <c r="G36" s="5"/>
      <c r="H36" s="17">
        <v>130</v>
      </c>
    </row>
    <row r="37" spans="1:8" ht="16.5" customHeight="1">
      <c r="A37" s="83"/>
      <c r="B37" s="3" t="s">
        <v>15</v>
      </c>
      <c r="C37" s="4">
        <v>21.6</v>
      </c>
      <c r="D37" s="4">
        <v>54.8</v>
      </c>
      <c r="E37" s="4">
        <v>3.4</v>
      </c>
      <c r="F37" s="4">
        <v>20.2</v>
      </c>
      <c r="G37" s="5"/>
      <c r="H37" s="17">
        <v>126</v>
      </c>
    </row>
    <row r="38" spans="1:8" ht="16.5" customHeight="1">
      <c r="A38" s="83"/>
      <c r="B38" s="3" t="s">
        <v>16</v>
      </c>
      <c r="C38" s="4">
        <v>29.2</v>
      </c>
      <c r="D38" s="4">
        <v>47.2</v>
      </c>
      <c r="E38" s="4">
        <v>7.2</v>
      </c>
      <c r="F38" s="4">
        <v>16.399999999999999</v>
      </c>
      <c r="G38" s="5"/>
      <c r="H38" s="17">
        <v>120</v>
      </c>
    </row>
    <row r="39" spans="1:8" ht="16.5" customHeight="1">
      <c r="A39" s="83"/>
      <c r="B39" s="3" t="s">
        <v>17</v>
      </c>
      <c r="C39" s="4">
        <v>30.5</v>
      </c>
      <c r="D39" s="4">
        <v>53.5</v>
      </c>
      <c r="E39" s="4">
        <v>4.9000000000000004</v>
      </c>
      <c r="F39" s="4">
        <v>11.1</v>
      </c>
      <c r="G39" s="5"/>
      <c r="H39" s="17">
        <v>144</v>
      </c>
    </row>
    <row r="40" spans="1:8" ht="16.5" customHeight="1">
      <c r="A40" s="83"/>
      <c r="B40" s="3" t="s">
        <v>18</v>
      </c>
      <c r="C40" s="4">
        <v>30.5</v>
      </c>
      <c r="D40" s="4">
        <v>57.8</v>
      </c>
      <c r="E40" s="4">
        <v>5</v>
      </c>
      <c r="F40" s="4">
        <v>6.6</v>
      </c>
      <c r="G40" s="5"/>
      <c r="H40" s="17">
        <v>138</v>
      </c>
    </row>
    <row r="41" spans="1:8" ht="16.5" customHeight="1">
      <c r="A41" s="83" t="s">
        <v>132</v>
      </c>
      <c r="B41" s="3" t="s">
        <v>28</v>
      </c>
      <c r="C41" s="4">
        <v>6.8</v>
      </c>
      <c r="D41" s="4">
        <v>70.2</v>
      </c>
      <c r="E41" s="4">
        <v>13.7</v>
      </c>
      <c r="F41" s="8">
        <v>9.4</v>
      </c>
      <c r="G41" s="5"/>
      <c r="H41" s="17">
        <v>145</v>
      </c>
    </row>
    <row r="42" spans="1:8" ht="16.5" customHeight="1">
      <c r="A42" s="83"/>
      <c r="B42" s="3" t="s">
        <v>19</v>
      </c>
      <c r="C42" s="4">
        <v>73.599999999999994</v>
      </c>
      <c r="D42" s="4">
        <v>22.1</v>
      </c>
      <c r="E42" s="4">
        <v>0.4</v>
      </c>
      <c r="F42" s="4">
        <v>3.8</v>
      </c>
      <c r="G42" s="5"/>
      <c r="H42" s="17">
        <v>141</v>
      </c>
    </row>
    <row r="43" spans="1:8" ht="15.75" customHeight="1">
      <c r="A43" s="83"/>
      <c r="B43" s="3" t="s">
        <v>29</v>
      </c>
      <c r="C43" s="4">
        <v>21.8</v>
      </c>
      <c r="D43" s="4">
        <v>64.400000000000006</v>
      </c>
      <c r="E43" s="4">
        <v>7</v>
      </c>
      <c r="F43" s="4">
        <v>6.7</v>
      </c>
      <c r="G43" s="5"/>
      <c r="H43" s="17">
        <v>67</v>
      </c>
    </row>
    <row r="44" spans="1:8" ht="15.75" customHeight="1">
      <c r="A44" s="83"/>
      <c r="B44" s="3" t="s">
        <v>139</v>
      </c>
      <c r="C44" s="4">
        <v>40.799999999999997</v>
      </c>
      <c r="D44" s="4">
        <v>50.8</v>
      </c>
      <c r="E44" s="4">
        <v>5.0999999999999996</v>
      </c>
      <c r="F44" s="4">
        <v>3.3</v>
      </c>
      <c r="G44" s="5"/>
      <c r="H44" s="17">
        <v>45</v>
      </c>
    </row>
    <row r="45" spans="1:8" ht="16.5" customHeight="1">
      <c r="A45" s="83"/>
      <c r="B45" s="3" t="s">
        <v>30</v>
      </c>
      <c r="C45" s="4">
        <v>44.8</v>
      </c>
      <c r="D45" s="4">
        <v>42.3</v>
      </c>
      <c r="E45" s="4">
        <v>3.6</v>
      </c>
      <c r="F45" s="8">
        <v>9.4</v>
      </c>
      <c r="G45" s="5"/>
      <c r="H45" s="17">
        <v>42</v>
      </c>
    </row>
    <row r="46" spans="1:8" ht="16.5" customHeight="1">
      <c r="A46" s="83"/>
      <c r="B46" s="3" t="s">
        <v>31</v>
      </c>
      <c r="C46" s="4">
        <v>69.099999999999994</v>
      </c>
      <c r="D46" s="4">
        <v>26</v>
      </c>
      <c r="E46" s="4">
        <v>3.7</v>
      </c>
      <c r="F46" s="8">
        <v>1.2</v>
      </c>
      <c r="G46" s="5"/>
      <c r="H46" s="17">
        <v>40</v>
      </c>
    </row>
    <row r="47" spans="1:8" ht="16.5" customHeight="1">
      <c r="A47" s="83"/>
      <c r="B47" s="3" t="s">
        <v>32</v>
      </c>
      <c r="C47" s="8">
        <v>5.4</v>
      </c>
      <c r="D47" s="8">
        <v>87</v>
      </c>
      <c r="E47" s="4">
        <v>7.6</v>
      </c>
      <c r="F47" s="8">
        <v>0</v>
      </c>
      <c r="G47" s="5"/>
      <c r="H47" s="17">
        <v>22</v>
      </c>
    </row>
    <row r="48" spans="1:8" ht="16.5" customHeight="1">
      <c r="A48" s="83"/>
      <c r="B48" s="3" t="s">
        <v>20</v>
      </c>
      <c r="C48" s="4">
        <v>4.5</v>
      </c>
      <c r="D48" s="4">
        <v>83.3</v>
      </c>
      <c r="E48" s="4">
        <v>8.1999999999999993</v>
      </c>
      <c r="F48" s="8">
        <v>4</v>
      </c>
      <c r="G48" s="5"/>
      <c r="H48" s="17">
        <v>65</v>
      </c>
    </row>
    <row r="49" spans="1:8" ht="16.5" customHeight="1">
      <c r="A49" s="83"/>
      <c r="B49" s="3" t="s">
        <v>37</v>
      </c>
      <c r="C49" s="4">
        <v>19.5</v>
      </c>
      <c r="D49" s="4">
        <v>63</v>
      </c>
      <c r="E49" s="4">
        <v>3.9</v>
      </c>
      <c r="F49" s="8">
        <v>13.6</v>
      </c>
      <c r="G49" s="5"/>
      <c r="H49" s="17">
        <v>25</v>
      </c>
    </row>
    <row r="50" spans="1:8" ht="16.5" customHeight="1">
      <c r="A50" s="83"/>
      <c r="B50" s="3" t="s">
        <v>38</v>
      </c>
      <c r="C50" s="4">
        <v>69.2</v>
      </c>
      <c r="D50" s="4">
        <v>28.7</v>
      </c>
      <c r="E50" s="4">
        <v>0</v>
      </c>
      <c r="F50" s="8">
        <v>2.1</v>
      </c>
      <c r="G50" s="5"/>
      <c r="H50" s="17">
        <v>32</v>
      </c>
    </row>
    <row r="51" spans="1:8" ht="16.5" customHeight="1">
      <c r="A51" s="83"/>
      <c r="B51" s="10" t="s">
        <v>5</v>
      </c>
      <c r="C51" s="4">
        <v>31</v>
      </c>
      <c r="D51" s="4">
        <v>56.7</v>
      </c>
      <c r="E51" s="4">
        <v>7.9</v>
      </c>
      <c r="F51" s="4">
        <v>4.4000000000000004</v>
      </c>
      <c r="G51" s="5"/>
      <c r="H51" s="17">
        <v>40</v>
      </c>
    </row>
    <row r="52" spans="1:8" ht="16.5" customHeight="1">
      <c r="A52" s="83"/>
      <c r="B52" s="3" t="s">
        <v>60</v>
      </c>
      <c r="C52" s="4">
        <v>21.6</v>
      </c>
      <c r="D52" s="4">
        <v>51.9</v>
      </c>
      <c r="E52" s="4">
        <v>4.2</v>
      </c>
      <c r="F52" s="4">
        <v>22.3</v>
      </c>
      <c r="G52" s="5"/>
      <c r="H52" s="17">
        <v>194</v>
      </c>
    </row>
    <row r="53" spans="1:8" ht="16.5" customHeight="1">
      <c r="A53" s="83"/>
      <c r="B53" s="3" t="s">
        <v>21</v>
      </c>
      <c r="C53" s="4">
        <v>21.7</v>
      </c>
      <c r="D53" s="4">
        <v>47.3</v>
      </c>
      <c r="E53" s="4">
        <v>2.6</v>
      </c>
      <c r="F53" s="4">
        <v>28.4</v>
      </c>
      <c r="G53" s="5"/>
      <c r="H53" s="17">
        <v>147</v>
      </c>
    </row>
    <row r="54" spans="1:8" ht="16.5" customHeight="1">
      <c r="A54" s="83" t="s">
        <v>64</v>
      </c>
      <c r="B54" s="3" t="s">
        <v>61</v>
      </c>
      <c r="C54" s="4">
        <v>11</v>
      </c>
      <c r="D54" s="4">
        <v>70.099999999999994</v>
      </c>
      <c r="E54" s="4">
        <v>11.2</v>
      </c>
      <c r="F54" s="4">
        <v>7.7</v>
      </c>
      <c r="G54" s="5"/>
      <c r="H54" s="17">
        <v>234</v>
      </c>
    </row>
    <row r="55" spans="1:8" ht="16.5" customHeight="1">
      <c r="A55" s="83"/>
      <c r="B55" s="3" t="s">
        <v>62</v>
      </c>
      <c r="C55" s="4">
        <v>63</v>
      </c>
      <c r="D55" s="4">
        <v>30.6</v>
      </c>
      <c r="E55" s="4">
        <v>2.2000000000000002</v>
      </c>
      <c r="F55" s="4">
        <v>4.2</v>
      </c>
      <c r="G55" s="5"/>
      <c r="H55" s="17">
        <v>268</v>
      </c>
    </row>
    <row r="56" spans="1:8" ht="16.5" customHeight="1">
      <c r="A56" s="83"/>
      <c r="B56" s="3" t="s">
        <v>63</v>
      </c>
      <c r="C56" s="4">
        <v>26.2</v>
      </c>
      <c r="D56" s="4">
        <v>62.8</v>
      </c>
      <c r="E56" s="4">
        <v>5.8</v>
      </c>
      <c r="F56" s="4">
        <v>5.2</v>
      </c>
      <c r="G56" s="5"/>
      <c r="H56" s="17">
        <v>162</v>
      </c>
    </row>
    <row r="57" spans="1:8" ht="16.5" customHeight="1">
      <c r="A57" s="83"/>
      <c r="B57" s="3" t="s">
        <v>135</v>
      </c>
      <c r="C57" s="4">
        <v>21.7</v>
      </c>
      <c r="D57" s="4">
        <v>49.9</v>
      </c>
      <c r="E57" s="4">
        <v>3.5</v>
      </c>
      <c r="F57" s="4">
        <v>24.9</v>
      </c>
      <c r="G57" s="5"/>
      <c r="H57" s="17">
        <v>341</v>
      </c>
    </row>
    <row r="58" spans="1:8" ht="16.5" customHeight="1">
      <c r="A58" s="83" t="s">
        <v>43</v>
      </c>
      <c r="B58" s="3" t="s">
        <v>44</v>
      </c>
      <c r="C58" s="4">
        <v>44.8</v>
      </c>
      <c r="D58" s="4">
        <v>46.5</v>
      </c>
      <c r="E58" s="4">
        <v>2.4</v>
      </c>
      <c r="F58" s="4">
        <v>6.4</v>
      </c>
      <c r="G58" s="5"/>
      <c r="H58" s="17">
        <v>639</v>
      </c>
    </row>
    <row r="59" spans="1:8" ht="16.5" customHeight="1">
      <c r="A59" s="83"/>
      <c r="B59" s="3" t="s">
        <v>65</v>
      </c>
      <c r="C59" s="4">
        <v>4.9000000000000004</v>
      </c>
      <c r="D59" s="4">
        <v>73.3</v>
      </c>
      <c r="E59" s="4">
        <v>16.7</v>
      </c>
      <c r="F59" s="4">
        <v>5.0999999999999996</v>
      </c>
      <c r="G59" s="5"/>
      <c r="H59" s="17">
        <v>193</v>
      </c>
    </row>
    <row r="60" spans="1:8" ht="16.5" customHeight="1">
      <c r="A60" s="83"/>
      <c r="B60" s="3" t="s">
        <v>39</v>
      </c>
      <c r="C60" s="4">
        <v>9</v>
      </c>
      <c r="D60" s="4">
        <v>46.1</v>
      </c>
      <c r="E60" s="4">
        <v>3.4</v>
      </c>
      <c r="F60" s="4">
        <v>41.6</v>
      </c>
      <c r="G60" s="5"/>
      <c r="H60" s="17">
        <v>174</v>
      </c>
    </row>
    <row r="61" spans="1:8" ht="16.5" customHeight="1">
      <c r="A61" s="83" t="s">
        <v>66</v>
      </c>
      <c r="B61" s="3" t="s">
        <v>67</v>
      </c>
      <c r="C61" s="4">
        <v>9.6999999999999993</v>
      </c>
      <c r="D61" s="4">
        <v>72.8</v>
      </c>
      <c r="E61" s="4">
        <v>9.3000000000000007</v>
      </c>
      <c r="F61" s="4">
        <v>8.1999999999999993</v>
      </c>
      <c r="G61" s="5"/>
      <c r="H61" s="17">
        <v>328</v>
      </c>
    </row>
    <row r="62" spans="1:8" ht="16.5" customHeight="1">
      <c r="A62" s="83"/>
      <c r="B62" s="3" t="s">
        <v>68</v>
      </c>
      <c r="C62" s="4">
        <v>46.4</v>
      </c>
      <c r="D62" s="4">
        <v>42.3</v>
      </c>
      <c r="E62" s="4">
        <v>3.3</v>
      </c>
      <c r="F62" s="4">
        <v>7.9</v>
      </c>
      <c r="G62" s="5"/>
      <c r="H62" s="17">
        <v>551</v>
      </c>
    </row>
    <row r="63" spans="1:8" ht="16.5" customHeight="1">
      <c r="A63" s="83"/>
      <c r="B63" s="3" t="s">
        <v>39</v>
      </c>
      <c r="C63" s="4">
        <v>18.600000000000001</v>
      </c>
      <c r="D63" s="4">
        <v>36.700000000000003</v>
      </c>
      <c r="E63" s="4">
        <v>3.6</v>
      </c>
      <c r="F63" s="4">
        <v>41</v>
      </c>
      <c r="G63" s="5"/>
      <c r="H63" s="17">
        <v>127</v>
      </c>
    </row>
    <row r="64" spans="1:8" ht="31.5" customHeight="1">
      <c r="A64" s="83" t="s">
        <v>69</v>
      </c>
      <c r="B64" s="3" t="s">
        <v>70</v>
      </c>
      <c r="C64" s="4">
        <v>45.2</v>
      </c>
      <c r="D64" s="4">
        <v>46.8</v>
      </c>
      <c r="E64" s="4">
        <v>1.9</v>
      </c>
      <c r="F64" s="4">
        <v>6.1</v>
      </c>
      <c r="G64" s="5"/>
      <c r="H64" s="17">
        <v>547</v>
      </c>
    </row>
    <row r="65" spans="1:8" ht="31.5" customHeight="1">
      <c r="A65" s="83"/>
      <c r="B65" s="3" t="s">
        <v>71</v>
      </c>
      <c r="C65" s="4">
        <v>12.8</v>
      </c>
      <c r="D65" s="4">
        <v>68.2</v>
      </c>
      <c r="E65" s="4">
        <v>11.3</v>
      </c>
      <c r="F65" s="4">
        <v>7.7</v>
      </c>
      <c r="G65" s="5"/>
      <c r="H65" s="17">
        <v>312</v>
      </c>
    </row>
    <row r="66" spans="1:8" ht="31.5" customHeight="1">
      <c r="A66" s="83"/>
      <c r="B66" s="3" t="s">
        <v>39</v>
      </c>
      <c r="C66" s="4">
        <v>16.3</v>
      </c>
      <c r="D66" s="4">
        <v>34</v>
      </c>
      <c r="E66" s="4">
        <v>5.3</v>
      </c>
      <c r="F66" s="4">
        <v>44.4</v>
      </c>
      <c r="G66" s="5"/>
      <c r="H66" s="17">
        <v>147</v>
      </c>
    </row>
    <row r="67" spans="1:8" ht="16.5" customHeight="1">
      <c r="A67" s="83" t="s">
        <v>72</v>
      </c>
      <c r="B67" s="3" t="s">
        <v>73</v>
      </c>
      <c r="C67" s="4">
        <v>16.899999999999999</v>
      </c>
      <c r="D67" s="4">
        <v>62.7</v>
      </c>
      <c r="E67" s="4">
        <v>9.1</v>
      </c>
      <c r="F67" s="4">
        <v>11.3</v>
      </c>
      <c r="G67" s="5"/>
      <c r="H67" s="17">
        <v>394</v>
      </c>
    </row>
    <row r="68" spans="1:8" ht="16.5" customHeight="1">
      <c r="A68" s="83"/>
      <c r="B68" s="3" t="s">
        <v>74</v>
      </c>
      <c r="C68" s="4">
        <v>44.5</v>
      </c>
      <c r="D68" s="4">
        <v>46.9</v>
      </c>
      <c r="E68" s="4">
        <v>3.2</v>
      </c>
      <c r="F68" s="4">
        <v>5.5</v>
      </c>
      <c r="G68" s="5"/>
      <c r="H68" s="17">
        <v>511</v>
      </c>
    </row>
    <row r="69" spans="1:8" ht="16.5" customHeight="1">
      <c r="A69" s="83"/>
      <c r="B69" s="3" t="s">
        <v>75</v>
      </c>
      <c r="C69" s="4">
        <v>17.100000000000001</v>
      </c>
      <c r="D69" s="4">
        <v>31.8</v>
      </c>
      <c r="E69" s="4">
        <v>1.3</v>
      </c>
      <c r="F69" s="4">
        <v>49.8</v>
      </c>
      <c r="G69" s="5"/>
      <c r="H69" s="17">
        <v>101</v>
      </c>
    </row>
    <row r="70" spans="1:8" ht="16.5" customHeight="1">
      <c r="A70" s="83" t="s">
        <v>78</v>
      </c>
      <c r="B70" s="3" t="s">
        <v>76</v>
      </c>
      <c r="C70" s="4">
        <v>52.9</v>
      </c>
      <c r="D70" s="4">
        <v>38.6</v>
      </c>
      <c r="E70" s="4">
        <v>2.5</v>
      </c>
      <c r="F70" s="4">
        <v>6</v>
      </c>
      <c r="G70" s="5"/>
      <c r="H70" s="17">
        <v>518</v>
      </c>
    </row>
    <row r="71" spans="1:8" ht="16.5" customHeight="1">
      <c r="A71" s="83"/>
      <c r="B71" s="3" t="s">
        <v>77</v>
      </c>
      <c r="C71" s="4">
        <v>7.8</v>
      </c>
      <c r="D71" s="4">
        <v>74.099999999999994</v>
      </c>
      <c r="E71" s="4">
        <v>9.6999999999999993</v>
      </c>
      <c r="F71" s="4">
        <v>8.4</v>
      </c>
      <c r="G71" s="5"/>
      <c r="H71" s="17">
        <v>388</v>
      </c>
    </row>
    <row r="72" spans="1:8" ht="16.5" customHeight="1">
      <c r="A72" s="83"/>
      <c r="B72" s="3" t="s">
        <v>39</v>
      </c>
      <c r="C72" s="4">
        <v>7</v>
      </c>
      <c r="D72" s="4">
        <v>31.1</v>
      </c>
      <c r="E72" s="4">
        <v>2.7</v>
      </c>
      <c r="F72" s="4">
        <v>59.2</v>
      </c>
      <c r="G72" s="5"/>
      <c r="H72" s="17">
        <v>100</v>
      </c>
    </row>
    <row r="73" spans="1:8" ht="16.5" customHeight="1">
      <c r="A73" s="83" t="s">
        <v>79</v>
      </c>
      <c r="B73" s="3" t="s">
        <v>76</v>
      </c>
      <c r="C73" s="4">
        <v>30.9</v>
      </c>
      <c r="D73" s="4">
        <v>55.3</v>
      </c>
      <c r="E73" s="4">
        <v>6.3</v>
      </c>
      <c r="F73" s="4">
        <v>7.5</v>
      </c>
      <c r="G73" s="5"/>
      <c r="H73" s="17">
        <v>389</v>
      </c>
    </row>
    <row r="74" spans="1:8" ht="16.5" customHeight="1">
      <c r="A74" s="83"/>
      <c r="B74" s="3" t="s">
        <v>77</v>
      </c>
      <c r="C74" s="4">
        <v>35.4</v>
      </c>
      <c r="D74" s="4">
        <v>53.5</v>
      </c>
      <c r="E74" s="4">
        <v>5.0999999999999996</v>
      </c>
      <c r="F74" s="4">
        <v>6</v>
      </c>
      <c r="G74" s="5"/>
      <c r="H74" s="17">
        <v>502</v>
      </c>
    </row>
    <row r="75" spans="1:8" ht="16.5" customHeight="1">
      <c r="A75" s="83"/>
      <c r="B75" s="3" t="s">
        <v>39</v>
      </c>
      <c r="C75" s="4">
        <v>11.7</v>
      </c>
      <c r="D75" s="4">
        <v>30.3</v>
      </c>
      <c r="E75" s="4">
        <v>2.9</v>
      </c>
      <c r="F75" s="4">
        <v>55.1</v>
      </c>
      <c r="G75" s="5"/>
      <c r="H75" s="17">
        <v>115</v>
      </c>
    </row>
    <row r="76" spans="1:8" ht="16.5" customHeight="1">
      <c r="A76" s="83" t="s">
        <v>80</v>
      </c>
      <c r="B76" s="3" t="s">
        <v>76</v>
      </c>
      <c r="C76" s="4">
        <v>13.4</v>
      </c>
      <c r="D76" s="4">
        <v>72</v>
      </c>
      <c r="E76" s="4">
        <v>11.2</v>
      </c>
      <c r="F76" s="4">
        <v>3.5</v>
      </c>
      <c r="G76" s="5"/>
      <c r="H76" s="17">
        <v>164</v>
      </c>
    </row>
    <row r="77" spans="1:8" ht="16.5" customHeight="1">
      <c r="A77" s="83"/>
      <c r="B77" s="3" t="s">
        <v>77</v>
      </c>
      <c r="C77" s="4">
        <v>38.5</v>
      </c>
      <c r="D77" s="4">
        <v>49.7</v>
      </c>
      <c r="E77" s="4">
        <v>4.2</v>
      </c>
      <c r="F77" s="4">
        <v>7.6</v>
      </c>
      <c r="G77" s="5"/>
      <c r="H77" s="17">
        <v>724</v>
      </c>
    </row>
    <row r="78" spans="1:8" ht="16.5" customHeight="1">
      <c r="A78" s="83"/>
      <c r="B78" s="3" t="s">
        <v>39</v>
      </c>
      <c r="C78" s="4">
        <v>9.1</v>
      </c>
      <c r="D78" s="4">
        <v>34.6</v>
      </c>
      <c r="E78" s="4">
        <v>3.9</v>
      </c>
      <c r="F78" s="4">
        <v>52.4</v>
      </c>
      <c r="G78" s="5"/>
      <c r="H78" s="17">
        <v>119</v>
      </c>
    </row>
    <row r="79" spans="1:8" ht="16.5" customHeight="1">
      <c r="A79" s="83" t="s">
        <v>81</v>
      </c>
      <c r="B79" s="3" t="s">
        <v>82</v>
      </c>
      <c r="C79" s="4">
        <v>21.8</v>
      </c>
      <c r="D79" s="4">
        <v>61.8</v>
      </c>
      <c r="E79" s="4">
        <v>8.1999999999999993</v>
      </c>
      <c r="F79" s="4">
        <v>8.3000000000000007</v>
      </c>
      <c r="G79" s="5"/>
      <c r="H79" s="17">
        <v>499</v>
      </c>
    </row>
    <row r="80" spans="1:8" ht="16.5" customHeight="1">
      <c r="A80" s="83"/>
      <c r="B80" s="3" t="s">
        <v>83</v>
      </c>
      <c r="C80" s="4">
        <v>41.5</v>
      </c>
      <c r="D80" s="4">
        <v>48.3</v>
      </c>
      <c r="E80" s="4">
        <v>2.2000000000000002</v>
      </c>
      <c r="F80" s="4">
        <v>7.9</v>
      </c>
      <c r="G80" s="5"/>
      <c r="H80" s="17">
        <v>274</v>
      </c>
    </row>
    <row r="81" spans="1:8" ht="16.5" customHeight="1">
      <c r="A81" s="83"/>
      <c r="B81" s="3" t="s">
        <v>84</v>
      </c>
      <c r="C81" s="4">
        <v>55</v>
      </c>
      <c r="D81" s="4">
        <v>43.8</v>
      </c>
      <c r="E81" s="4">
        <v>1.1000000000000001</v>
      </c>
      <c r="F81" s="4">
        <v>0</v>
      </c>
      <c r="G81" s="5"/>
      <c r="H81" s="17">
        <v>101</v>
      </c>
    </row>
    <row r="82" spans="1:8" ht="16.5" customHeight="1">
      <c r="A82" s="83"/>
      <c r="B82" s="3" t="s">
        <v>39</v>
      </c>
      <c r="C82" s="4">
        <v>25</v>
      </c>
      <c r="D82" s="4">
        <v>25.4</v>
      </c>
      <c r="E82" s="4">
        <v>4.2</v>
      </c>
      <c r="F82" s="4">
        <v>45.4</v>
      </c>
      <c r="G82" s="5"/>
      <c r="H82" s="17">
        <v>132</v>
      </c>
    </row>
    <row r="83" spans="1:8" ht="16.5" customHeight="1">
      <c r="A83" s="83" t="s">
        <v>85</v>
      </c>
      <c r="B83" s="3" t="s">
        <v>86</v>
      </c>
      <c r="C83" s="4">
        <v>40.5</v>
      </c>
      <c r="D83" s="4">
        <v>50.1</v>
      </c>
      <c r="E83" s="4">
        <v>2.2000000000000002</v>
      </c>
      <c r="F83" s="4">
        <v>7.3</v>
      </c>
      <c r="G83" s="5"/>
      <c r="H83" s="17">
        <v>710</v>
      </c>
    </row>
    <row r="84" spans="1:8" ht="16.5" customHeight="1">
      <c r="A84" s="83"/>
      <c r="B84" s="3" t="s">
        <v>87</v>
      </c>
      <c r="C84" s="4">
        <v>7.9</v>
      </c>
      <c r="D84" s="4">
        <v>67.099999999999994</v>
      </c>
      <c r="E84" s="4">
        <v>16.100000000000001</v>
      </c>
      <c r="F84" s="4">
        <v>8.9</v>
      </c>
      <c r="G84" s="5"/>
      <c r="H84" s="17">
        <v>186</v>
      </c>
    </row>
    <row r="85" spans="1:8" ht="16.5" customHeight="1">
      <c r="A85" s="83"/>
      <c r="B85" s="3" t="s">
        <v>39</v>
      </c>
      <c r="C85" s="4">
        <v>8.3000000000000007</v>
      </c>
      <c r="D85" s="4">
        <v>34.799999999999997</v>
      </c>
      <c r="E85" s="4">
        <v>7.1</v>
      </c>
      <c r="F85" s="4">
        <v>49.8</v>
      </c>
      <c r="G85" s="5"/>
      <c r="H85" s="17">
        <v>110</v>
      </c>
    </row>
    <row r="86" spans="1:8" ht="22.5" customHeight="1">
      <c r="A86" s="83" t="s">
        <v>88</v>
      </c>
      <c r="B86" s="3" t="s">
        <v>89</v>
      </c>
      <c r="C86" s="4">
        <v>75.599999999999994</v>
      </c>
      <c r="D86" s="4">
        <v>20.5</v>
      </c>
      <c r="E86" s="4">
        <v>0.7</v>
      </c>
      <c r="F86" s="8">
        <v>3.3</v>
      </c>
      <c r="G86" s="5"/>
      <c r="H86" s="17">
        <v>264</v>
      </c>
    </row>
    <row r="87" spans="1:8" ht="22.5" customHeight="1">
      <c r="A87" s="83"/>
      <c r="B87" s="3" t="s">
        <v>137</v>
      </c>
      <c r="C87" s="4">
        <v>13.9</v>
      </c>
      <c r="D87" s="4">
        <v>69.2</v>
      </c>
      <c r="E87" s="4">
        <v>7.2</v>
      </c>
      <c r="F87" s="4">
        <v>9.6999999999999993</v>
      </c>
      <c r="G87" s="5"/>
      <c r="H87" s="17">
        <v>651</v>
      </c>
    </row>
    <row r="88" spans="1:8" ht="22.5" customHeight="1">
      <c r="A88" s="83"/>
      <c r="B88" s="3" t="s">
        <v>39</v>
      </c>
      <c r="C88" s="4">
        <v>23.4</v>
      </c>
      <c r="D88" s="4">
        <v>15.4</v>
      </c>
      <c r="E88" s="4">
        <v>5.3</v>
      </c>
      <c r="F88" s="4">
        <v>55.9</v>
      </c>
      <c r="G88" s="5"/>
      <c r="H88" s="17">
        <v>91</v>
      </c>
    </row>
    <row r="89" spans="1:8" ht="17.25" customHeight="1">
      <c r="A89" s="83" t="s">
        <v>136</v>
      </c>
      <c r="B89" s="3" t="s">
        <v>89</v>
      </c>
      <c r="C89" s="4">
        <v>39.799999999999997</v>
      </c>
      <c r="D89" s="4">
        <v>51</v>
      </c>
      <c r="E89" s="4">
        <v>2.2000000000000002</v>
      </c>
      <c r="F89" s="8">
        <v>7</v>
      </c>
      <c r="G89" s="5"/>
      <c r="H89" s="17">
        <v>677</v>
      </c>
    </row>
    <row r="90" spans="1:8" ht="17.25" customHeight="1">
      <c r="A90" s="83"/>
      <c r="B90" s="3" t="s">
        <v>137</v>
      </c>
      <c r="C90" s="4">
        <v>14.1</v>
      </c>
      <c r="D90" s="4">
        <v>61.2</v>
      </c>
      <c r="E90" s="4">
        <v>13.6</v>
      </c>
      <c r="F90" s="4">
        <v>11.1</v>
      </c>
      <c r="G90" s="5"/>
      <c r="H90" s="17">
        <v>250</v>
      </c>
    </row>
    <row r="91" spans="1:8" ht="17.25" customHeight="1">
      <c r="A91" s="88"/>
      <c r="B91" s="3" t="s">
        <v>39</v>
      </c>
      <c r="C91" s="4">
        <v>7.6</v>
      </c>
      <c r="D91" s="4">
        <v>25.2</v>
      </c>
      <c r="E91" s="4">
        <v>6.1</v>
      </c>
      <c r="F91" s="4">
        <v>61.1</v>
      </c>
      <c r="G91" s="5"/>
      <c r="H91" s="17">
        <v>78</v>
      </c>
    </row>
    <row r="92" spans="1:8" ht="36" customHeight="1">
      <c r="A92" s="83" t="s">
        <v>90</v>
      </c>
      <c r="B92" s="11" t="s">
        <v>91</v>
      </c>
      <c r="C92" s="9">
        <v>100</v>
      </c>
      <c r="D92" s="9">
        <v>0</v>
      </c>
      <c r="E92" s="9">
        <v>0</v>
      </c>
      <c r="F92" s="29">
        <v>0</v>
      </c>
      <c r="G92" s="5"/>
      <c r="H92" s="17">
        <v>311</v>
      </c>
    </row>
    <row r="93" spans="1:8" ht="36" customHeight="1">
      <c r="A93" s="83"/>
      <c r="B93" s="11" t="s">
        <v>92</v>
      </c>
      <c r="C93" s="9">
        <v>0</v>
      </c>
      <c r="D93" s="9">
        <v>100</v>
      </c>
      <c r="E93" s="9">
        <v>0</v>
      </c>
      <c r="F93" s="29">
        <v>0</v>
      </c>
      <c r="G93" s="5"/>
      <c r="H93" s="17">
        <v>519</v>
      </c>
    </row>
    <row r="94" spans="1:8" ht="36" customHeight="1">
      <c r="A94" s="83"/>
      <c r="B94" s="11" t="s">
        <v>93</v>
      </c>
      <c r="C94" s="9">
        <v>0</v>
      </c>
      <c r="D94" s="9">
        <v>0</v>
      </c>
      <c r="E94" s="9">
        <v>100</v>
      </c>
      <c r="F94" s="9">
        <v>0</v>
      </c>
      <c r="G94" s="5"/>
      <c r="H94" s="17">
        <v>53</v>
      </c>
    </row>
    <row r="95" spans="1:8" ht="36" customHeight="1">
      <c r="A95" s="88"/>
      <c r="B95" s="11" t="s">
        <v>39</v>
      </c>
      <c r="C95" s="9">
        <v>0</v>
      </c>
      <c r="D95" s="9">
        <v>0</v>
      </c>
      <c r="E95" s="9">
        <v>0</v>
      </c>
      <c r="F95" s="9">
        <v>100</v>
      </c>
      <c r="G95" s="5"/>
      <c r="H95" s="17">
        <v>123</v>
      </c>
    </row>
    <row r="96" spans="1:8" ht="17.25" customHeight="1">
      <c r="A96" s="83" t="s">
        <v>94</v>
      </c>
      <c r="B96" s="11" t="s">
        <v>76</v>
      </c>
      <c r="C96" s="4">
        <v>59.8</v>
      </c>
      <c r="D96" s="4">
        <v>33.9</v>
      </c>
      <c r="E96" s="4">
        <v>0.4</v>
      </c>
      <c r="F96" s="8">
        <v>5.8</v>
      </c>
      <c r="G96" s="5"/>
      <c r="H96" s="17">
        <v>347</v>
      </c>
    </row>
    <row r="97" spans="1:8" ht="17.25" customHeight="1">
      <c r="A97" s="83"/>
      <c r="B97" s="11" t="s">
        <v>77</v>
      </c>
      <c r="C97" s="4">
        <v>14.8</v>
      </c>
      <c r="D97" s="4">
        <v>68.900000000000006</v>
      </c>
      <c r="E97" s="4">
        <v>9.1999999999999993</v>
      </c>
      <c r="F97" s="4">
        <v>7.1</v>
      </c>
      <c r="G97" s="5"/>
      <c r="H97" s="17">
        <v>516</v>
      </c>
    </row>
    <row r="98" spans="1:8" ht="17.25" customHeight="1">
      <c r="A98" s="88"/>
      <c r="B98" s="11" t="s">
        <v>39</v>
      </c>
      <c r="C98" s="4">
        <v>19</v>
      </c>
      <c r="D98" s="4">
        <v>31.8</v>
      </c>
      <c r="E98" s="4">
        <v>3.2</v>
      </c>
      <c r="F98" s="4">
        <v>46</v>
      </c>
      <c r="G98" s="5"/>
      <c r="H98" s="17">
        <v>144</v>
      </c>
    </row>
    <row r="99" spans="1:8" ht="17.25" customHeight="1">
      <c r="A99" s="83" t="s">
        <v>95</v>
      </c>
      <c r="B99" s="11" t="s">
        <v>76</v>
      </c>
      <c r="C99" s="4">
        <v>66.8</v>
      </c>
      <c r="D99" s="4">
        <v>29.1</v>
      </c>
      <c r="E99" s="4">
        <v>0.4</v>
      </c>
      <c r="F99" s="8">
        <v>3.6</v>
      </c>
      <c r="G99" s="5"/>
      <c r="H99" s="17">
        <v>273</v>
      </c>
    </row>
    <row r="100" spans="1:8" ht="17.25" customHeight="1">
      <c r="A100" s="83"/>
      <c r="B100" s="11" t="s">
        <v>77</v>
      </c>
      <c r="C100" s="4">
        <v>15.9</v>
      </c>
      <c r="D100" s="4">
        <v>68.5</v>
      </c>
      <c r="E100" s="4">
        <v>8.5</v>
      </c>
      <c r="F100" s="4">
        <v>7.2</v>
      </c>
      <c r="G100" s="5"/>
      <c r="H100" s="17">
        <v>577</v>
      </c>
    </row>
    <row r="101" spans="1:8" ht="17.25" customHeight="1">
      <c r="A101" s="88"/>
      <c r="B101" s="11" t="s">
        <v>39</v>
      </c>
      <c r="C101" s="4">
        <v>23.9</v>
      </c>
      <c r="D101" s="4">
        <v>28</v>
      </c>
      <c r="E101" s="4">
        <v>2.2000000000000002</v>
      </c>
      <c r="F101" s="4">
        <v>46</v>
      </c>
      <c r="G101" s="5"/>
      <c r="H101" s="17">
        <v>155</v>
      </c>
    </row>
    <row r="102" spans="1:8" ht="24" customHeight="1">
      <c r="A102" s="83" t="s">
        <v>96</v>
      </c>
      <c r="B102" s="11" t="s">
        <v>103</v>
      </c>
      <c r="C102" s="4">
        <v>20.2</v>
      </c>
      <c r="D102" s="4">
        <v>56.6</v>
      </c>
      <c r="E102" s="4">
        <v>11.3</v>
      </c>
      <c r="F102" s="8">
        <v>11.9</v>
      </c>
      <c r="G102" s="5"/>
      <c r="H102" s="17">
        <v>297</v>
      </c>
    </row>
    <row r="103" spans="1:8" ht="24" customHeight="1">
      <c r="A103" s="83"/>
      <c r="B103" s="11" t="s">
        <v>104</v>
      </c>
      <c r="C103" s="4">
        <v>26.7</v>
      </c>
      <c r="D103" s="4">
        <v>63.8</v>
      </c>
      <c r="E103" s="4">
        <v>3.4</v>
      </c>
      <c r="F103" s="8">
        <v>6.1</v>
      </c>
      <c r="G103" s="5"/>
      <c r="H103" s="17">
        <v>498</v>
      </c>
    </row>
    <row r="104" spans="1:8" ht="24" customHeight="1">
      <c r="A104" s="83"/>
      <c r="B104" s="11" t="s">
        <v>105</v>
      </c>
      <c r="C104" s="4">
        <v>83</v>
      </c>
      <c r="D104" s="4">
        <v>15.7</v>
      </c>
      <c r="E104" s="4">
        <v>1.3</v>
      </c>
      <c r="F104" s="4">
        <v>0</v>
      </c>
      <c r="G104" s="5"/>
      <c r="H104" s="17">
        <v>120</v>
      </c>
    </row>
    <row r="105" spans="1:8" ht="24" customHeight="1">
      <c r="A105" s="88"/>
      <c r="B105" s="11" t="s">
        <v>39</v>
      </c>
      <c r="C105" s="4">
        <v>19.899999999999999</v>
      </c>
      <c r="D105" s="4">
        <v>15.4</v>
      </c>
      <c r="E105" s="4">
        <v>1.7</v>
      </c>
      <c r="F105" s="4">
        <v>63</v>
      </c>
      <c r="G105" s="5"/>
      <c r="H105" s="17">
        <v>91</v>
      </c>
    </row>
    <row r="106" spans="1:8" ht="23.25" customHeight="1">
      <c r="A106" s="83" t="s">
        <v>100</v>
      </c>
      <c r="B106" s="11" t="s">
        <v>101</v>
      </c>
      <c r="C106" s="4">
        <v>17.899999999999999</v>
      </c>
      <c r="D106" s="4">
        <v>65.599999999999994</v>
      </c>
      <c r="E106" s="4">
        <v>8.4</v>
      </c>
      <c r="F106" s="8">
        <v>8.1</v>
      </c>
      <c r="G106" s="5"/>
      <c r="H106" s="17">
        <v>501</v>
      </c>
    </row>
    <row r="107" spans="1:8" ht="23.25" customHeight="1">
      <c r="A107" s="83"/>
      <c r="B107" s="11" t="s">
        <v>102</v>
      </c>
      <c r="C107" s="4">
        <v>51.1</v>
      </c>
      <c r="D107" s="4">
        <v>41.2</v>
      </c>
      <c r="E107" s="4">
        <v>2.5</v>
      </c>
      <c r="F107" s="4">
        <v>5.2</v>
      </c>
      <c r="G107" s="5"/>
      <c r="H107" s="17">
        <v>402</v>
      </c>
    </row>
    <row r="108" spans="1:8" ht="23.25" customHeight="1">
      <c r="A108" s="88"/>
      <c r="B108" s="11" t="s">
        <v>39</v>
      </c>
      <c r="C108" s="4">
        <v>15.7</v>
      </c>
      <c r="D108" s="4">
        <v>23.1</v>
      </c>
      <c r="E108" s="4">
        <v>1.2</v>
      </c>
      <c r="F108" s="4">
        <v>60.1</v>
      </c>
      <c r="G108" s="5"/>
      <c r="H108" s="17">
        <v>103</v>
      </c>
    </row>
  </sheetData>
  <mergeCells count="31">
    <mergeCell ref="A86:A88"/>
    <mergeCell ref="A89:A91"/>
    <mergeCell ref="A92:A95"/>
    <mergeCell ref="A96:A98"/>
    <mergeCell ref="A70:A72"/>
    <mergeCell ref="A73:A75"/>
    <mergeCell ref="A76:A78"/>
    <mergeCell ref="A79:A82"/>
    <mergeCell ref="A83:A85"/>
    <mergeCell ref="A99:A101"/>
    <mergeCell ref="A102:A105"/>
    <mergeCell ref="A106:A108"/>
    <mergeCell ref="A7:A12"/>
    <mergeCell ref="A13:A15"/>
    <mergeCell ref="A16:A18"/>
    <mergeCell ref="A19:A21"/>
    <mergeCell ref="A22:A26"/>
    <mergeCell ref="A27:A32"/>
    <mergeCell ref="A33:A40"/>
    <mergeCell ref="A41:A53"/>
    <mergeCell ref="A54:A57"/>
    <mergeCell ref="A58:A60"/>
    <mergeCell ref="A61:A63"/>
    <mergeCell ref="A64:A66"/>
    <mergeCell ref="A67:A69"/>
    <mergeCell ref="H2:H3"/>
    <mergeCell ref="A5:A6"/>
    <mergeCell ref="A2:B3"/>
    <mergeCell ref="A4:B4"/>
    <mergeCell ref="A1:F1"/>
    <mergeCell ref="C2:F2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5F2FD4-E666-4537-B1BB-4E7226FB32AB}">
  <dimension ref="A1:AB108"/>
  <sheetViews>
    <sheetView zoomScale="80" zoomScaleNormal="80" workbookViewId="0">
      <selection activeCell="B44" sqref="B44"/>
    </sheetView>
  </sheetViews>
  <sheetFormatPr baseColWidth="10" defaultColWidth="9.1640625" defaultRowHeight="13"/>
  <cols>
    <col min="1" max="1" width="31.33203125" style="12" customWidth="1"/>
    <col min="2" max="2" width="35.5" style="12" customWidth="1"/>
    <col min="3" max="11" width="17.83203125" style="12" customWidth="1"/>
    <col min="12" max="12" width="11.83203125" style="12" customWidth="1"/>
    <col min="13" max="13" width="18" style="13" customWidth="1"/>
    <col min="14" max="16384" width="9.1640625" style="12"/>
  </cols>
  <sheetData>
    <row r="1" spans="1:28">
      <c r="A1" s="83" t="s">
        <v>106</v>
      </c>
      <c r="B1" s="83"/>
      <c r="C1" s="83"/>
      <c r="D1" s="83"/>
      <c r="E1" s="83"/>
      <c r="F1" s="83"/>
      <c r="G1" s="83"/>
      <c r="H1" s="6"/>
      <c r="I1" s="6"/>
      <c r="J1" s="6"/>
      <c r="K1" s="6"/>
    </row>
    <row r="2" spans="1:28" ht="18" customHeight="1">
      <c r="A2" s="84" t="s">
        <v>138</v>
      </c>
      <c r="B2" s="84"/>
      <c r="C2" s="85" t="s">
        <v>94</v>
      </c>
      <c r="D2" s="85"/>
      <c r="E2" s="85"/>
      <c r="F2" s="85"/>
      <c r="G2" s="85"/>
      <c r="H2" s="18"/>
      <c r="I2" s="18"/>
      <c r="J2" s="18"/>
      <c r="K2" s="18"/>
      <c r="M2" s="87" t="s">
        <v>33</v>
      </c>
    </row>
    <row r="3" spans="1:28" ht="23.25" customHeight="1">
      <c r="A3" s="84"/>
      <c r="B3" s="84"/>
      <c r="C3" s="1" t="s">
        <v>119</v>
      </c>
      <c r="D3" s="1" t="s">
        <v>120</v>
      </c>
      <c r="E3" s="1" t="s">
        <v>121</v>
      </c>
      <c r="F3" s="1" t="s">
        <v>122</v>
      </c>
      <c r="G3" s="1" t="s">
        <v>39</v>
      </c>
      <c r="H3" s="19"/>
      <c r="I3" s="1" t="s">
        <v>76</v>
      </c>
      <c r="J3" s="1" t="s">
        <v>77</v>
      </c>
      <c r="K3" s="1" t="s">
        <v>39</v>
      </c>
      <c r="M3" s="87"/>
    </row>
    <row r="4" spans="1:28" s="16" customFormat="1" ht="16.5" customHeight="1">
      <c r="A4" s="86" t="s">
        <v>0</v>
      </c>
      <c r="B4" s="86"/>
      <c r="C4" s="2">
        <v>12.8</v>
      </c>
      <c r="D4" s="2">
        <v>21.6</v>
      </c>
      <c r="E4" s="2">
        <v>26.6</v>
      </c>
      <c r="F4" s="2">
        <v>24.6</v>
      </c>
      <c r="G4" s="2">
        <v>14.3</v>
      </c>
      <c r="H4" s="20"/>
      <c r="I4" s="2">
        <f>C4+D4</f>
        <v>34.400000000000006</v>
      </c>
      <c r="J4" s="2">
        <f>E4+F4</f>
        <v>51.2</v>
      </c>
      <c r="K4" s="2">
        <f>G4</f>
        <v>14.3</v>
      </c>
      <c r="L4" s="14"/>
      <c r="M4" s="15">
        <v>1006</v>
      </c>
    </row>
    <row r="5" spans="1:28" ht="16.5" customHeight="1">
      <c r="A5" s="83" t="s">
        <v>22</v>
      </c>
      <c r="B5" s="3" t="s">
        <v>34</v>
      </c>
      <c r="C5" s="4">
        <v>15.8</v>
      </c>
      <c r="D5" s="4">
        <v>21.2</v>
      </c>
      <c r="E5" s="4">
        <v>25.5</v>
      </c>
      <c r="F5" s="4">
        <v>28.7</v>
      </c>
      <c r="G5" s="4">
        <v>8.8000000000000007</v>
      </c>
      <c r="H5" s="21"/>
      <c r="I5" s="4">
        <f>C5+D5</f>
        <v>37</v>
      </c>
      <c r="J5" s="4">
        <f>E5+F5</f>
        <v>54.2</v>
      </c>
      <c r="K5" s="4">
        <f>G5</f>
        <v>8.8000000000000007</v>
      </c>
      <c r="L5" s="5"/>
      <c r="M5" s="17">
        <v>478</v>
      </c>
    </row>
    <row r="6" spans="1:28" ht="16.5" customHeight="1">
      <c r="A6" s="83"/>
      <c r="B6" s="3" t="s">
        <v>35</v>
      </c>
      <c r="C6" s="4">
        <v>10.199999999999999</v>
      </c>
      <c r="D6" s="4">
        <v>22</v>
      </c>
      <c r="E6" s="4">
        <v>27.6</v>
      </c>
      <c r="F6" s="4">
        <v>20.9</v>
      </c>
      <c r="G6" s="4">
        <v>19.3</v>
      </c>
      <c r="H6" s="21"/>
      <c r="I6" s="4">
        <f t="shared" ref="I6:I69" si="0">C6+D6</f>
        <v>32.200000000000003</v>
      </c>
      <c r="J6" s="4">
        <f t="shared" ref="J6:J69" si="1">E6+F6</f>
        <v>48.5</v>
      </c>
      <c r="K6" s="4">
        <f t="shared" ref="K6:K69" si="2">G6</f>
        <v>19.3</v>
      </c>
      <c r="L6" s="5"/>
      <c r="M6" s="17">
        <v>528</v>
      </c>
    </row>
    <row r="7" spans="1:28" ht="16.5" customHeight="1">
      <c r="A7" s="83" t="s">
        <v>41</v>
      </c>
      <c r="B7" s="3" t="s">
        <v>46</v>
      </c>
      <c r="C7" s="4">
        <v>15.5</v>
      </c>
      <c r="D7" s="4">
        <v>25.1</v>
      </c>
      <c r="E7" s="4">
        <v>21.9</v>
      </c>
      <c r="F7" s="4">
        <v>20.8</v>
      </c>
      <c r="G7" s="4">
        <v>16.7</v>
      </c>
      <c r="H7" s="21"/>
      <c r="I7" s="4">
        <f t="shared" si="0"/>
        <v>40.6</v>
      </c>
      <c r="J7" s="4">
        <f t="shared" si="1"/>
        <v>42.7</v>
      </c>
      <c r="K7" s="4">
        <f t="shared" si="2"/>
        <v>16.7</v>
      </c>
      <c r="L7" s="5"/>
      <c r="M7" s="17">
        <v>162</v>
      </c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7"/>
      <c r="AA7" s="6"/>
      <c r="AB7" s="6"/>
    </row>
    <row r="8" spans="1:28" ht="16.5" customHeight="1">
      <c r="A8" s="83"/>
      <c r="B8" s="3" t="s">
        <v>47</v>
      </c>
      <c r="C8" s="4">
        <v>9.6</v>
      </c>
      <c r="D8" s="4">
        <v>15.6</v>
      </c>
      <c r="E8" s="4">
        <v>32.6</v>
      </c>
      <c r="F8" s="4">
        <v>26.8</v>
      </c>
      <c r="G8" s="4">
        <v>15.4</v>
      </c>
      <c r="H8" s="21"/>
      <c r="I8" s="4">
        <f t="shared" si="0"/>
        <v>25.2</v>
      </c>
      <c r="J8" s="4">
        <f t="shared" si="1"/>
        <v>59.400000000000006</v>
      </c>
      <c r="K8" s="4">
        <f t="shared" si="2"/>
        <v>15.4</v>
      </c>
      <c r="L8" s="5"/>
      <c r="M8" s="17">
        <v>193</v>
      </c>
    </row>
    <row r="9" spans="1:28" ht="16.5" customHeight="1">
      <c r="A9" s="83"/>
      <c r="B9" s="3" t="s">
        <v>48</v>
      </c>
      <c r="C9" s="4">
        <v>12.8</v>
      </c>
      <c r="D9" s="4">
        <v>22.3</v>
      </c>
      <c r="E9" s="4">
        <v>23.7</v>
      </c>
      <c r="F9" s="4">
        <v>23.2</v>
      </c>
      <c r="G9" s="4">
        <v>18</v>
      </c>
      <c r="H9" s="21"/>
      <c r="I9" s="4">
        <f t="shared" si="0"/>
        <v>35.1</v>
      </c>
      <c r="J9" s="4">
        <f t="shared" si="1"/>
        <v>46.9</v>
      </c>
      <c r="K9" s="4">
        <f t="shared" si="2"/>
        <v>18</v>
      </c>
      <c r="L9" s="5"/>
      <c r="M9" s="17">
        <v>200</v>
      </c>
    </row>
    <row r="10" spans="1:28" ht="16.5" customHeight="1">
      <c r="A10" s="83"/>
      <c r="B10" s="3" t="s">
        <v>49</v>
      </c>
      <c r="C10" s="4">
        <v>9.8000000000000007</v>
      </c>
      <c r="D10" s="4">
        <v>18.899999999999999</v>
      </c>
      <c r="E10" s="4">
        <v>30.7</v>
      </c>
      <c r="F10" s="4">
        <v>26.1</v>
      </c>
      <c r="G10" s="4">
        <v>14.4</v>
      </c>
      <c r="H10" s="21"/>
      <c r="I10" s="4">
        <f t="shared" si="0"/>
        <v>28.7</v>
      </c>
      <c r="J10" s="4">
        <f t="shared" si="1"/>
        <v>56.8</v>
      </c>
      <c r="K10" s="4">
        <f t="shared" si="2"/>
        <v>14.4</v>
      </c>
      <c r="L10" s="5"/>
      <c r="M10" s="17">
        <v>160</v>
      </c>
    </row>
    <row r="11" spans="1:28" ht="16.5" customHeight="1">
      <c r="A11" s="83"/>
      <c r="B11" s="3" t="s">
        <v>50</v>
      </c>
      <c r="C11" s="4">
        <v>15.7</v>
      </c>
      <c r="D11" s="4">
        <v>23.4</v>
      </c>
      <c r="E11" s="4">
        <v>25</v>
      </c>
      <c r="F11" s="4">
        <v>25.9</v>
      </c>
      <c r="G11" s="4">
        <v>10</v>
      </c>
      <c r="H11" s="21"/>
      <c r="I11" s="4">
        <f t="shared" si="0"/>
        <v>39.099999999999994</v>
      </c>
      <c r="J11" s="4">
        <f t="shared" si="1"/>
        <v>50.9</v>
      </c>
      <c r="K11" s="4">
        <f t="shared" si="2"/>
        <v>10</v>
      </c>
      <c r="L11" s="5"/>
      <c r="M11" s="17">
        <v>149</v>
      </c>
      <c r="Q11" s="16"/>
      <c r="T11" s="6"/>
    </row>
    <row r="12" spans="1:28" ht="16.5" customHeight="1">
      <c r="A12" s="83"/>
      <c r="B12" s="3" t="s">
        <v>51</v>
      </c>
      <c r="C12" s="4">
        <v>14.7</v>
      </c>
      <c r="D12" s="4">
        <v>25.9</v>
      </c>
      <c r="E12" s="4">
        <v>25.3</v>
      </c>
      <c r="F12" s="4">
        <v>24.9</v>
      </c>
      <c r="G12" s="4">
        <v>9.1999999999999993</v>
      </c>
      <c r="H12" s="21"/>
      <c r="I12" s="4">
        <f t="shared" si="0"/>
        <v>40.599999999999994</v>
      </c>
      <c r="J12" s="4">
        <f t="shared" si="1"/>
        <v>50.2</v>
      </c>
      <c r="K12" s="4">
        <f t="shared" si="2"/>
        <v>9.1999999999999993</v>
      </c>
      <c r="L12" s="5"/>
      <c r="M12" s="17">
        <v>142</v>
      </c>
    </row>
    <row r="13" spans="1:28" ht="16.5" customHeight="1">
      <c r="A13" s="83" t="s">
        <v>42</v>
      </c>
      <c r="B13" s="3" t="s">
        <v>52</v>
      </c>
      <c r="C13" s="4">
        <v>12.3</v>
      </c>
      <c r="D13" s="4">
        <v>19.899999999999999</v>
      </c>
      <c r="E13" s="4">
        <v>27.7</v>
      </c>
      <c r="F13" s="4">
        <v>24.1</v>
      </c>
      <c r="G13" s="4">
        <v>16</v>
      </c>
      <c r="H13" s="21"/>
      <c r="I13" s="4">
        <f t="shared" si="0"/>
        <v>32.200000000000003</v>
      </c>
      <c r="J13" s="4">
        <f t="shared" si="1"/>
        <v>51.8</v>
      </c>
      <c r="K13" s="4">
        <f t="shared" si="2"/>
        <v>16</v>
      </c>
      <c r="L13" s="5"/>
      <c r="M13" s="17">
        <v>355</v>
      </c>
    </row>
    <row r="14" spans="1:28" ht="16.5" customHeight="1">
      <c r="A14" s="83"/>
      <c r="B14" s="3" t="s">
        <v>53</v>
      </c>
      <c r="C14" s="4">
        <v>11.5</v>
      </c>
      <c r="D14" s="4">
        <v>20.8</v>
      </c>
      <c r="E14" s="4">
        <v>26.8</v>
      </c>
      <c r="F14" s="4">
        <v>24.5</v>
      </c>
      <c r="G14" s="8">
        <v>16.399999999999999</v>
      </c>
      <c r="H14" s="22"/>
      <c r="I14" s="4">
        <f t="shared" si="0"/>
        <v>32.299999999999997</v>
      </c>
      <c r="J14" s="4">
        <f t="shared" si="1"/>
        <v>51.3</v>
      </c>
      <c r="K14" s="4">
        <f t="shared" si="2"/>
        <v>16.399999999999999</v>
      </c>
      <c r="L14" s="5"/>
      <c r="M14" s="17">
        <v>360</v>
      </c>
    </row>
    <row r="15" spans="1:28" ht="16.5" customHeight="1">
      <c r="A15" s="83"/>
      <c r="B15" s="3" t="s">
        <v>54</v>
      </c>
      <c r="C15" s="4">
        <v>15.2</v>
      </c>
      <c r="D15" s="4">
        <v>24.7</v>
      </c>
      <c r="E15" s="4">
        <v>25.1</v>
      </c>
      <c r="F15" s="4">
        <v>25.4</v>
      </c>
      <c r="G15" s="4">
        <v>9.6</v>
      </c>
      <c r="H15" s="21"/>
      <c r="I15" s="4">
        <f t="shared" si="0"/>
        <v>39.9</v>
      </c>
      <c r="J15" s="4">
        <f t="shared" si="1"/>
        <v>50.5</v>
      </c>
      <c r="K15" s="4">
        <f t="shared" si="2"/>
        <v>9.6</v>
      </c>
      <c r="L15" s="5"/>
      <c r="M15" s="17">
        <v>292</v>
      </c>
    </row>
    <row r="16" spans="1:28" ht="16.5" customHeight="1">
      <c r="A16" s="83" t="s">
        <v>23</v>
      </c>
      <c r="B16" s="3" t="s">
        <v>40</v>
      </c>
      <c r="C16" s="4">
        <v>9.9</v>
      </c>
      <c r="D16" s="4">
        <v>15.9</v>
      </c>
      <c r="E16" s="4">
        <v>27.6</v>
      </c>
      <c r="F16" s="4">
        <v>25</v>
      </c>
      <c r="G16" s="4">
        <v>21.6</v>
      </c>
      <c r="H16" s="21"/>
      <c r="I16" s="4">
        <f t="shared" si="0"/>
        <v>25.8</v>
      </c>
      <c r="J16" s="4">
        <f t="shared" si="1"/>
        <v>52.6</v>
      </c>
      <c r="K16" s="4">
        <f t="shared" si="2"/>
        <v>21.6</v>
      </c>
      <c r="L16" s="5"/>
      <c r="M16" s="17">
        <v>370</v>
      </c>
    </row>
    <row r="17" spans="1:13" ht="16.5" customHeight="1">
      <c r="A17" s="83"/>
      <c r="B17" s="3" t="s">
        <v>1</v>
      </c>
      <c r="C17" s="4">
        <v>12.2</v>
      </c>
      <c r="D17" s="4">
        <v>23.6</v>
      </c>
      <c r="E17" s="4">
        <v>28.8</v>
      </c>
      <c r="F17" s="4">
        <v>24.6</v>
      </c>
      <c r="G17" s="4">
        <v>10.8</v>
      </c>
      <c r="H17" s="21"/>
      <c r="I17" s="4">
        <f t="shared" si="0"/>
        <v>35.799999999999997</v>
      </c>
      <c r="J17" s="4">
        <f t="shared" si="1"/>
        <v>53.400000000000006</v>
      </c>
      <c r="K17" s="4">
        <f t="shared" si="2"/>
        <v>10.8</v>
      </c>
      <c r="L17" s="5"/>
      <c r="M17" s="17">
        <v>393</v>
      </c>
    </row>
    <row r="18" spans="1:13" ht="16.5" customHeight="1">
      <c r="A18" s="83"/>
      <c r="B18" s="3" t="s">
        <v>2</v>
      </c>
      <c r="C18" s="4">
        <v>18.399999999999999</v>
      </c>
      <c r="D18" s="4">
        <v>27.1</v>
      </c>
      <c r="E18" s="4">
        <v>21.6</v>
      </c>
      <c r="F18" s="4">
        <v>24</v>
      </c>
      <c r="G18" s="4">
        <v>8.8000000000000007</v>
      </c>
      <c r="H18" s="21"/>
      <c r="I18" s="4">
        <f t="shared" si="0"/>
        <v>45.5</v>
      </c>
      <c r="J18" s="4">
        <f t="shared" si="1"/>
        <v>45.6</v>
      </c>
      <c r="K18" s="4">
        <f t="shared" si="2"/>
        <v>8.8000000000000007</v>
      </c>
      <c r="L18" s="5"/>
      <c r="M18" s="17">
        <v>244</v>
      </c>
    </row>
    <row r="19" spans="1:13" ht="16.5" customHeight="1">
      <c r="A19" s="83" t="s">
        <v>24</v>
      </c>
      <c r="B19" s="3" t="s">
        <v>3</v>
      </c>
      <c r="C19" s="4">
        <v>13.3</v>
      </c>
      <c r="D19" s="4">
        <v>22.2</v>
      </c>
      <c r="E19" s="4">
        <v>26.2</v>
      </c>
      <c r="F19" s="4">
        <v>23.8</v>
      </c>
      <c r="G19" s="4">
        <v>14.5</v>
      </c>
      <c r="H19" s="21"/>
      <c r="I19" s="4">
        <f t="shared" si="0"/>
        <v>35.5</v>
      </c>
      <c r="J19" s="4">
        <f t="shared" si="1"/>
        <v>50</v>
      </c>
      <c r="K19" s="4">
        <f t="shared" si="2"/>
        <v>14.5</v>
      </c>
      <c r="L19" s="5"/>
      <c r="M19" s="17">
        <v>892</v>
      </c>
    </row>
    <row r="20" spans="1:13" ht="16.5" customHeight="1">
      <c r="A20" s="83"/>
      <c r="B20" s="3" t="s">
        <v>4</v>
      </c>
      <c r="C20" s="4">
        <v>6.5</v>
      </c>
      <c r="D20" s="4">
        <v>16.600000000000001</v>
      </c>
      <c r="E20" s="4">
        <v>26.8</v>
      </c>
      <c r="F20" s="4">
        <v>36</v>
      </c>
      <c r="G20" s="8">
        <v>14.1</v>
      </c>
      <c r="H20" s="22"/>
      <c r="I20" s="4">
        <f t="shared" si="0"/>
        <v>23.1</v>
      </c>
      <c r="J20" s="4">
        <f t="shared" si="1"/>
        <v>62.8</v>
      </c>
      <c r="K20" s="4">
        <f t="shared" si="2"/>
        <v>14.1</v>
      </c>
      <c r="L20" s="5"/>
      <c r="M20" s="17">
        <v>82</v>
      </c>
    </row>
    <row r="21" spans="1:13" ht="16.5" customHeight="1">
      <c r="A21" s="83"/>
      <c r="B21" s="3" t="s">
        <v>5</v>
      </c>
      <c r="C21" s="4">
        <v>16.899999999999999</v>
      </c>
      <c r="D21" s="4">
        <v>17.899999999999999</v>
      </c>
      <c r="E21" s="4">
        <v>37.700000000000003</v>
      </c>
      <c r="F21" s="4">
        <v>19.3</v>
      </c>
      <c r="G21" s="4">
        <v>8.1999999999999993</v>
      </c>
      <c r="H21" s="21"/>
      <c r="I21" s="4">
        <f t="shared" si="0"/>
        <v>34.799999999999997</v>
      </c>
      <c r="J21" s="4">
        <f t="shared" si="1"/>
        <v>57</v>
      </c>
      <c r="K21" s="4">
        <f t="shared" si="2"/>
        <v>8.1999999999999993</v>
      </c>
      <c r="L21" s="5"/>
      <c r="M21" s="17">
        <v>33</v>
      </c>
    </row>
    <row r="22" spans="1:13" ht="16.5" customHeight="1">
      <c r="A22" s="83" t="s">
        <v>57</v>
      </c>
      <c r="B22" s="3" t="s">
        <v>55</v>
      </c>
      <c r="C22" s="4">
        <v>10.6</v>
      </c>
      <c r="D22" s="4">
        <v>21.7</v>
      </c>
      <c r="E22" s="4">
        <v>28.8</v>
      </c>
      <c r="F22" s="4">
        <v>21.7</v>
      </c>
      <c r="G22" s="4">
        <v>17.3</v>
      </c>
      <c r="H22" s="21"/>
      <c r="I22" s="4">
        <f t="shared" si="0"/>
        <v>32.299999999999997</v>
      </c>
      <c r="J22" s="4">
        <f t="shared" si="1"/>
        <v>50.5</v>
      </c>
      <c r="K22" s="4">
        <f t="shared" si="2"/>
        <v>17.3</v>
      </c>
      <c r="L22" s="5"/>
      <c r="M22" s="17">
        <v>261</v>
      </c>
    </row>
    <row r="23" spans="1:13" ht="16.5" customHeight="1">
      <c r="A23" s="83"/>
      <c r="B23" s="3" t="s">
        <v>56</v>
      </c>
      <c r="C23" s="4">
        <v>15.8</v>
      </c>
      <c r="D23" s="4">
        <v>23.1</v>
      </c>
      <c r="E23" s="4">
        <v>20</v>
      </c>
      <c r="F23" s="4">
        <v>30.5</v>
      </c>
      <c r="G23" s="4">
        <v>10.6</v>
      </c>
      <c r="H23" s="21"/>
      <c r="I23" s="4">
        <f t="shared" si="0"/>
        <v>38.900000000000006</v>
      </c>
      <c r="J23" s="4">
        <f t="shared" si="1"/>
        <v>50.5</v>
      </c>
      <c r="K23" s="4">
        <f t="shared" si="2"/>
        <v>10.6</v>
      </c>
      <c r="L23" s="5"/>
      <c r="M23" s="17">
        <v>196</v>
      </c>
    </row>
    <row r="24" spans="1:13" ht="16.5" customHeight="1">
      <c r="A24" s="83"/>
      <c r="B24" s="3" t="s">
        <v>6</v>
      </c>
      <c r="C24" s="4">
        <v>9.3000000000000007</v>
      </c>
      <c r="D24" s="4">
        <v>23.9</v>
      </c>
      <c r="E24" s="4">
        <v>36.299999999999997</v>
      </c>
      <c r="F24" s="4">
        <v>20.6</v>
      </c>
      <c r="G24" s="4">
        <v>9.9</v>
      </c>
      <c r="H24" s="21"/>
      <c r="I24" s="4">
        <f t="shared" si="0"/>
        <v>33.200000000000003</v>
      </c>
      <c r="J24" s="4">
        <f t="shared" si="1"/>
        <v>56.9</v>
      </c>
      <c r="K24" s="4">
        <f t="shared" si="2"/>
        <v>9.9</v>
      </c>
      <c r="L24" s="5"/>
      <c r="M24" s="17">
        <v>60</v>
      </c>
    </row>
    <row r="25" spans="1:13" ht="16.5" customHeight="1">
      <c r="A25" s="83"/>
      <c r="B25" s="3" t="s">
        <v>7</v>
      </c>
      <c r="C25" s="4">
        <v>14.6</v>
      </c>
      <c r="D25" s="4">
        <v>23.3</v>
      </c>
      <c r="E25" s="4">
        <v>23.3</v>
      </c>
      <c r="F25" s="4">
        <v>27</v>
      </c>
      <c r="G25" s="4">
        <v>11.8</v>
      </c>
      <c r="H25" s="21"/>
      <c r="I25" s="4">
        <f t="shared" si="0"/>
        <v>37.9</v>
      </c>
      <c r="J25" s="4">
        <f t="shared" si="1"/>
        <v>50.3</v>
      </c>
      <c r="K25" s="4">
        <f t="shared" si="2"/>
        <v>11.8</v>
      </c>
      <c r="L25" s="5"/>
      <c r="M25" s="17">
        <v>297</v>
      </c>
    </row>
    <row r="26" spans="1:13" ht="16.5" customHeight="1">
      <c r="A26" s="83"/>
      <c r="B26" s="3" t="s">
        <v>8</v>
      </c>
      <c r="C26" s="4">
        <v>11.3</v>
      </c>
      <c r="D26" s="4">
        <v>16.600000000000001</v>
      </c>
      <c r="E26" s="4">
        <v>32.700000000000003</v>
      </c>
      <c r="F26" s="4">
        <v>20.100000000000001</v>
      </c>
      <c r="G26" s="4">
        <v>19.3</v>
      </c>
      <c r="H26" s="21"/>
      <c r="I26" s="4">
        <f t="shared" si="0"/>
        <v>27.900000000000002</v>
      </c>
      <c r="J26" s="4">
        <f t="shared" si="1"/>
        <v>52.800000000000004</v>
      </c>
      <c r="K26" s="4">
        <f t="shared" si="2"/>
        <v>19.3</v>
      </c>
      <c r="L26" s="5"/>
      <c r="M26" s="17">
        <v>192</v>
      </c>
    </row>
    <row r="27" spans="1:13" ht="16.5" customHeight="1">
      <c r="A27" s="83" t="s">
        <v>25</v>
      </c>
      <c r="B27" s="3" t="s">
        <v>27</v>
      </c>
      <c r="C27" s="4">
        <v>15.6</v>
      </c>
      <c r="D27" s="4">
        <v>18</v>
      </c>
      <c r="E27" s="4">
        <v>24.4</v>
      </c>
      <c r="F27" s="4">
        <v>25.1</v>
      </c>
      <c r="G27" s="4">
        <v>17</v>
      </c>
      <c r="H27" s="21"/>
      <c r="I27" s="4">
        <f t="shared" si="0"/>
        <v>33.6</v>
      </c>
      <c r="J27" s="4">
        <f t="shared" si="1"/>
        <v>49.5</v>
      </c>
      <c r="K27" s="4">
        <f t="shared" si="2"/>
        <v>17</v>
      </c>
      <c r="L27" s="5"/>
      <c r="M27" s="17">
        <v>147</v>
      </c>
    </row>
    <row r="28" spans="1:13" ht="16.5" customHeight="1">
      <c r="A28" s="83"/>
      <c r="B28" s="3" t="s">
        <v>58</v>
      </c>
      <c r="C28" s="4">
        <v>12.6</v>
      </c>
      <c r="D28" s="4">
        <v>21.1</v>
      </c>
      <c r="E28" s="4">
        <v>30.3</v>
      </c>
      <c r="F28" s="4">
        <v>20.100000000000001</v>
      </c>
      <c r="G28" s="4">
        <v>15.9</v>
      </c>
      <c r="H28" s="21"/>
      <c r="I28" s="4">
        <f t="shared" si="0"/>
        <v>33.700000000000003</v>
      </c>
      <c r="J28" s="4">
        <f t="shared" si="1"/>
        <v>50.400000000000006</v>
      </c>
      <c r="K28" s="4">
        <f t="shared" si="2"/>
        <v>15.9</v>
      </c>
      <c r="L28" s="5"/>
      <c r="M28" s="17">
        <v>150</v>
      </c>
    </row>
    <row r="29" spans="1:13" ht="16.5" customHeight="1">
      <c r="A29" s="83"/>
      <c r="B29" s="3" t="s">
        <v>59</v>
      </c>
      <c r="C29" s="4">
        <v>10.5</v>
      </c>
      <c r="D29" s="4">
        <v>21</v>
      </c>
      <c r="E29" s="4">
        <v>29.6</v>
      </c>
      <c r="F29" s="4">
        <v>22</v>
      </c>
      <c r="G29" s="4">
        <v>16.899999999999999</v>
      </c>
      <c r="H29" s="21"/>
      <c r="I29" s="4">
        <f t="shared" si="0"/>
        <v>31.5</v>
      </c>
      <c r="J29" s="4">
        <f t="shared" si="1"/>
        <v>51.6</v>
      </c>
      <c r="K29" s="4">
        <f t="shared" si="2"/>
        <v>16.899999999999999</v>
      </c>
      <c r="L29" s="5"/>
      <c r="M29" s="17">
        <v>160</v>
      </c>
    </row>
    <row r="30" spans="1:13" ht="16.5" customHeight="1">
      <c r="A30" s="83"/>
      <c r="B30" s="3" t="s">
        <v>9</v>
      </c>
      <c r="C30" s="4">
        <v>12.4</v>
      </c>
      <c r="D30" s="4">
        <v>23.2</v>
      </c>
      <c r="E30" s="4">
        <v>25.3</v>
      </c>
      <c r="F30" s="4">
        <v>24.2</v>
      </c>
      <c r="G30" s="4">
        <v>14.8</v>
      </c>
      <c r="H30" s="21"/>
      <c r="I30" s="4">
        <f t="shared" si="0"/>
        <v>35.6</v>
      </c>
      <c r="J30" s="4">
        <f t="shared" si="1"/>
        <v>49.5</v>
      </c>
      <c r="K30" s="4">
        <f t="shared" si="2"/>
        <v>14.8</v>
      </c>
      <c r="L30" s="5"/>
      <c r="M30" s="17">
        <v>174</v>
      </c>
    </row>
    <row r="31" spans="1:13" ht="16.5" customHeight="1">
      <c r="A31" s="83"/>
      <c r="B31" s="3" t="s">
        <v>36</v>
      </c>
      <c r="C31" s="4">
        <v>10</v>
      </c>
      <c r="D31" s="4">
        <v>21.5</v>
      </c>
      <c r="E31" s="4">
        <v>28.4</v>
      </c>
      <c r="F31" s="4">
        <v>28</v>
      </c>
      <c r="G31" s="4">
        <v>12.1</v>
      </c>
      <c r="H31" s="21"/>
      <c r="I31" s="4">
        <f t="shared" si="0"/>
        <v>31.5</v>
      </c>
      <c r="J31" s="4">
        <f t="shared" si="1"/>
        <v>56.4</v>
      </c>
      <c r="K31" s="4">
        <f t="shared" si="2"/>
        <v>12.1</v>
      </c>
      <c r="L31" s="5"/>
      <c r="M31" s="17">
        <v>235</v>
      </c>
    </row>
    <row r="32" spans="1:13" ht="16.5" customHeight="1">
      <c r="A32" s="83"/>
      <c r="B32" s="3" t="s">
        <v>10</v>
      </c>
      <c r="C32" s="4">
        <v>18.399999999999999</v>
      </c>
      <c r="D32" s="4">
        <v>24.9</v>
      </c>
      <c r="E32" s="4">
        <v>20.3</v>
      </c>
      <c r="F32" s="4">
        <v>26.6</v>
      </c>
      <c r="G32" s="4">
        <v>9.6999999999999993</v>
      </c>
      <c r="H32" s="21"/>
      <c r="I32" s="4">
        <f t="shared" si="0"/>
        <v>43.3</v>
      </c>
      <c r="J32" s="4">
        <f t="shared" si="1"/>
        <v>46.900000000000006</v>
      </c>
      <c r="K32" s="4">
        <f t="shared" si="2"/>
        <v>9.6999999999999993</v>
      </c>
      <c r="L32" s="5"/>
      <c r="M32" s="17">
        <v>139</v>
      </c>
    </row>
    <row r="33" spans="1:13" ht="16.5" customHeight="1">
      <c r="A33" s="83" t="s">
        <v>26</v>
      </c>
      <c r="B33" s="3" t="s">
        <v>11</v>
      </c>
      <c r="C33" s="4">
        <v>17.399999999999999</v>
      </c>
      <c r="D33" s="4">
        <v>30.2</v>
      </c>
      <c r="E33" s="4">
        <v>18.8</v>
      </c>
      <c r="F33" s="4">
        <v>23.4</v>
      </c>
      <c r="G33" s="4">
        <v>10.199999999999999</v>
      </c>
      <c r="H33" s="21"/>
      <c r="I33" s="4">
        <f t="shared" si="0"/>
        <v>47.599999999999994</v>
      </c>
      <c r="J33" s="4">
        <f t="shared" si="1"/>
        <v>42.2</v>
      </c>
      <c r="K33" s="4">
        <f t="shared" si="2"/>
        <v>10.199999999999999</v>
      </c>
      <c r="L33" s="5"/>
      <c r="M33" s="17">
        <v>131</v>
      </c>
    </row>
    <row r="34" spans="1:13" ht="16.5" customHeight="1">
      <c r="A34" s="83"/>
      <c r="B34" s="3" t="s">
        <v>12</v>
      </c>
      <c r="C34" s="4">
        <v>17.399999999999999</v>
      </c>
      <c r="D34" s="4">
        <v>25.8</v>
      </c>
      <c r="E34" s="4">
        <v>17.399999999999999</v>
      </c>
      <c r="F34" s="4">
        <v>23.7</v>
      </c>
      <c r="G34" s="4">
        <v>15.8</v>
      </c>
      <c r="H34" s="21"/>
      <c r="I34" s="4">
        <f t="shared" si="0"/>
        <v>43.2</v>
      </c>
      <c r="J34" s="4">
        <f t="shared" si="1"/>
        <v>41.099999999999994</v>
      </c>
      <c r="K34" s="4">
        <f t="shared" si="2"/>
        <v>15.8</v>
      </c>
      <c r="L34" s="5"/>
      <c r="M34" s="17">
        <v>110</v>
      </c>
    </row>
    <row r="35" spans="1:13" ht="16.5" customHeight="1">
      <c r="A35" s="83"/>
      <c r="B35" s="3" t="s">
        <v>13</v>
      </c>
      <c r="C35" s="4">
        <v>11.2</v>
      </c>
      <c r="D35" s="4">
        <v>24.6</v>
      </c>
      <c r="E35" s="4">
        <v>29.3</v>
      </c>
      <c r="F35" s="4">
        <v>20.100000000000001</v>
      </c>
      <c r="G35" s="4">
        <v>14.8</v>
      </c>
      <c r="H35" s="21"/>
      <c r="I35" s="4">
        <f t="shared" si="0"/>
        <v>35.799999999999997</v>
      </c>
      <c r="J35" s="4">
        <f t="shared" si="1"/>
        <v>49.400000000000006</v>
      </c>
      <c r="K35" s="4">
        <f t="shared" si="2"/>
        <v>14.8</v>
      </c>
      <c r="L35" s="5"/>
      <c r="M35" s="17">
        <v>107</v>
      </c>
    </row>
    <row r="36" spans="1:13" ht="16.5" customHeight="1">
      <c r="A36" s="83"/>
      <c r="B36" s="3" t="s">
        <v>14</v>
      </c>
      <c r="C36" s="4">
        <v>8.6</v>
      </c>
      <c r="D36" s="4">
        <v>14.4</v>
      </c>
      <c r="E36" s="4">
        <v>34</v>
      </c>
      <c r="F36" s="4">
        <v>24.9</v>
      </c>
      <c r="G36" s="4">
        <v>18.100000000000001</v>
      </c>
      <c r="H36" s="21"/>
      <c r="I36" s="4">
        <f t="shared" si="0"/>
        <v>23</v>
      </c>
      <c r="J36" s="4">
        <f t="shared" si="1"/>
        <v>58.9</v>
      </c>
      <c r="K36" s="4">
        <f t="shared" si="2"/>
        <v>18.100000000000001</v>
      </c>
      <c r="L36" s="5"/>
      <c r="M36" s="17">
        <v>130</v>
      </c>
    </row>
    <row r="37" spans="1:13" ht="16.5" customHeight="1">
      <c r="A37" s="83"/>
      <c r="B37" s="3" t="s">
        <v>15</v>
      </c>
      <c r="C37" s="4">
        <v>8.3000000000000007</v>
      </c>
      <c r="D37" s="4">
        <v>17.2</v>
      </c>
      <c r="E37" s="4">
        <v>31</v>
      </c>
      <c r="F37" s="4">
        <v>26.3</v>
      </c>
      <c r="G37" s="4">
        <v>17.2</v>
      </c>
      <c r="H37" s="21"/>
      <c r="I37" s="4">
        <f t="shared" si="0"/>
        <v>25.5</v>
      </c>
      <c r="J37" s="4">
        <f t="shared" si="1"/>
        <v>57.3</v>
      </c>
      <c r="K37" s="4">
        <f t="shared" si="2"/>
        <v>17.2</v>
      </c>
      <c r="L37" s="5"/>
      <c r="M37" s="17">
        <v>126</v>
      </c>
    </row>
    <row r="38" spans="1:13" ht="16.5" customHeight="1">
      <c r="A38" s="83"/>
      <c r="B38" s="3" t="s">
        <v>16</v>
      </c>
      <c r="C38" s="4">
        <v>13.8</v>
      </c>
      <c r="D38" s="4">
        <v>21.9</v>
      </c>
      <c r="E38" s="4">
        <v>22.2</v>
      </c>
      <c r="F38" s="4">
        <v>23.9</v>
      </c>
      <c r="G38" s="4">
        <v>18.2</v>
      </c>
      <c r="H38" s="21"/>
      <c r="I38" s="4">
        <f t="shared" si="0"/>
        <v>35.700000000000003</v>
      </c>
      <c r="J38" s="4">
        <f t="shared" si="1"/>
        <v>46.099999999999994</v>
      </c>
      <c r="K38" s="4">
        <f t="shared" si="2"/>
        <v>18.2</v>
      </c>
      <c r="L38" s="5"/>
      <c r="M38" s="17">
        <v>120</v>
      </c>
    </row>
    <row r="39" spans="1:13" ht="16.5" customHeight="1">
      <c r="A39" s="83"/>
      <c r="B39" s="3" t="s">
        <v>17</v>
      </c>
      <c r="C39" s="4">
        <v>16.100000000000001</v>
      </c>
      <c r="D39" s="4">
        <v>21.6</v>
      </c>
      <c r="E39" s="4">
        <v>26.2</v>
      </c>
      <c r="F39" s="4">
        <v>25.4</v>
      </c>
      <c r="G39" s="4">
        <v>10.8</v>
      </c>
      <c r="H39" s="21"/>
      <c r="I39" s="4">
        <f t="shared" si="0"/>
        <v>37.700000000000003</v>
      </c>
      <c r="J39" s="4">
        <f t="shared" si="1"/>
        <v>51.599999999999994</v>
      </c>
      <c r="K39" s="4">
        <f t="shared" si="2"/>
        <v>10.8</v>
      </c>
      <c r="L39" s="5"/>
      <c r="M39" s="17">
        <v>144</v>
      </c>
    </row>
    <row r="40" spans="1:13" ht="16.5" customHeight="1">
      <c r="A40" s="83"/>
      <c r="B40" s="3" t="s">
        <v>18</v>
      </c>
      <c r="C40" s="4">
        <v>10.1</v>
      </c>
      <c r="D40" s="4">
        <v>18.399999999999999</v>
      </c>
      <c r="E40" s="4">
        <v>32.799999999999997</v>
      </c>
      <c r="F40" s="4">
        <v>28</v>
      </c>
      <c r="G40" s="4">
        <v>10.6</v>
      </c>
      <c r="H40" s="21"/>
      <c r="I40" s="4">
        <f t="shared" si="0"/>
        <v>28.5</v>
      </c>
      <c r="J40" s="4">
        <f t="shared" si="1"/>
        <v>60.8</v>
      </c>
      <c r="K40" s="4">
        <f t="shared" si="2"/>
        <v>10.6</v>
      </c>
      <c r="L40" s="5"/>
      <c r="M40" s="17">
        <v>138</v>
      </c>
    </row>
    <row r="41" spans="1:13" ht="16.5" customHeight="1">
      <c r="A41" s="83" t="s">
        <v>132</v>
      </c>
      <c r="B41" s="3" t="s">
        <v>28</v>
      </c>
      <c r="C41" s="4">
        <v>2.1</v>
      </c>
      <c r="D41" s="4">
        <v>13.3</v>
      </c>
      <c r="E41" s="4">
        <v>23</v>
      </c>
      <c r="F41" s="4">
        <v>50.2</v>
      </c>
      <c r="G41" s="8">
        <v>11.4</v>
      </c>
      <c r="H41" s="22"/>
      <c r="I41" s="4">
        <f t="shared" si="0"/>
        <v>15.4</v>
      </c>
      <c r="J41" s="4">
        <f t="shared" si="1"/>
        <v>73.2</v>
      </c>
      <c r="K41" s="4">
        <f t="shared" si="2"/>
        <v>11.4</v>
      </c>
      <c r="L41" s="5"/>
      <c r="M41" s="17">
        <v>145</v>
      </c>
    </row>
    <row r="42" spans="1:13" ht="16.5" customHeight="1">
      <c r="A42" s="83"/>
      <c r="B42" s="3" t="s">
        <v>19</v>
      </c>
      <c r="C42" s="4">
        <v>41</v>
      </c>
      <c r="D42" s="4">
        <v>41</v>
      </c>
      <c r="E42" s="4">
        <v>10.1</v>
      </c>
      <c r="F42" s="4">
        <v>3.5</v>
      </c>
      <c r="G42" s="4">
        <v>4.3</v>
      </c>
      <c r="H42" s="21"/>
      <c r="I42" s="4">
        <f t="shared" si="0"/>
        <v>82</v>
      </c>
      <c r="J42" s="4">
        <f t="shared" si="1"/>
        <v>13.6</v>
      </c>
      <c r="K42" s="4">
        <f t="shared" si="2"/>
        <v>4.3</v>
      </c>
      <c r="L42" s="5"/>
      <c r="M42" s="17">
        <v>141</v>
      </c>
    </row>
    <row r="43" spans="1:13" ht="15.75" customHeight="1">
      <c r="A43" s="83"/>
      <c r="B43" s="3" t="s">
        <v>29</v>
      </c>
      <c r="C43" s="4">
        <v>7.9</v>
      </c>
      <c r="D43" s="4">
        <v>24.2</v>
      </c>
      <c r="E43" s="4">
        <v>33.1</v>
      </c>
      <c r="F43" s="4">
        <v>20.2</v>
      </c>
      <c r="G43" s="4">
        <v>14.5</v>
      </c>
      <c r="H43" s="21"/>
      <c r="I43" s="4">
        <f t="shared" si="0"/>
        <v>32.1</v>
      </c>
      <c r="J43" s="4">
        <f t="shared" si="1"/>
        <v>53.3</v>
      </c>
      <c r="K43" s="4">
        <f t="shared" si="2"/>
        <v>14.5</v>
      </c>
      <c r="L43" s="5"/>
      <c r="M43" s="17">
        <v>67</v>
      </c>
    </row>
    <row r="44" spans="1:13" ht="15.75" customHeight="1">
      <c r="A44" s="83"/>
      <c r="B44" s="3" t="s">
        <v>139</v>
      </c>
      <c r="C44" s="4">
        <v>26.2</v>
      </c>
      <c r="D44" s="4">
        <v>24</v>
      </c>
      <c r="E44" s="4">
        <v>23.4</v>
      </c>
      <c r="F44" s="4">
        <v>15.7</v>
      </c>
      <c r="G44" s="4">
        <v>10.7</v>
      </c>
      <c r="H44" s="21"/>
      <c r="I44" s="4">
        <f t="shared" si="0"/>
        <v>50.2</v>
      </c>
      <c r="J44" s="4">
        <f t="shared" si="1"/>
        <v>39.099999999999994</v>
      </c>
      <c r="K44" s="4">
        <f t="shared" si="2"/>
        <v>10.7</v>
      </c>
      <c r="L44" s="5"/>
      <c r="M44" s="17">
        <v>45</v>
      </c>
    </row>
    <row r="45" spans="1:13" ht="16.5" customHeight="1">
      <c r="A45" s="83"/>
      <c r="B45" s="3" t="s">
        <v>30</v>
      </c>
      <c r="C45" s="4">
        <v>15.8</v>
      </c>
      <c r="D45" s="4">
        <v>28.4</v>
      </c>
      <c r="E45" s="4">
        <v>25.9</v>
      </c>
      <c r="F45" s="4">
        <v>13.9</v>
      </c>
      <c r="G45" s="8">
        <v>15.9</v>
      </c>
      <c r="H45" s="22"/>
      <c r="I45" s="4">
        <f t="shared" si="0"/>
        <v>44.2</v>
      </c>
      <c r="J45" s="4">
        <f t="shared" si="1"/>
        <v>39.799999999999997</v>
      </c>
      <c r="K45" s="4">
        <f t="shared" si="2"/>
        <v>15.9</v>
      </c>
      <c r="L45" s="5"/>
      <c r="M45" s="17">
        <v>42</v>
      </c>
    </row>
    <row r="46" spans="1:13" ht="16.5" customHeight="1">
      <c r="A46" s="83"/>
      <c r="B46" s="3" t="s">
        <v>31</v>
      </c>
      <c r="C46" s="4">
        <v>29.3</v>
      </c>
      <c r="D46" s="4">
        <v>24.8</v>
      </c>
      <c r="E46" s="4">
        <v>29.8</v>
      </c>
      <c r="F46" s="4">
        <v>11.5</v>
      </c>
      <c r="G46" s="8">
        <v>4.5</v>
      </c>
      <c r="H46" s="22"/>
      <c r="I46" s="4">
        <f t="shared" si="0"/>
        <v>54.1</v>
      </c>
      <c r="J46" s="4">
        <f t="shared" si="1"/>
        <v>41.3</v>
      </c>
      <c r="K46" s="4">
        <f t="shared" si="2"/>
        <v>4.5</v>
      </c>
      <c r="L46" s="5"/>
      <c r="M46" s="17">
        <v>40</v>
      </c>
    </row>
    <row r="47" spans="1:13" ht="16.5" customHeight="1">
      <c r="A47" s="83"/>
      <c r="B47" s="3" t="s">
        <v>32</v>
      </c>
      <c r="C47" s="8">
        <v>4.9000000000000004</v>
      </c>
      <c r="D47" s="8">
        <v>16.7</v>
      </c>
      <c r="E47" s="8">
        <v>45.9</v>
      </c>
      <c r="F47" s="4">
        <v>32.4</v>
      </c>
      <c r="G47" s="8">
        <v>0</v>
      </c>
      <c r="H47" s="22"/>
      <c r="I47" s="4">
        <f t="shared" si="0"/>
        <v>21.6</v>
      </c>
      <c r="J47" s="4">
        <f t="shared" si="1"/>
        <v>78.3</v>
      </c>
      <c r="K47" s="4">
        <f t="shared" si="2"/>
        <v>0</v>
      </c>
      <c r="L47" s="5"/>
      <c r="M47" s="17">
        <v>22</v>
      </c>
    </row>
    <row r="48" spans="1:13" ht="16.5" customHeight="1">
      <c r="A48" s="83"/>
      <c r="B48" s="3" t="s">
        <v>20</v>
      </c>
      <c r="C48" s="4">
        <v>1</v>
      </c>
      <c r="D48" s="4">
        <v>8.1</v>
      </c>
      <c r="E48" s="4">
        <v>28.7</v>
      </c>
      <c r="F48" s="4">
        <v>56.9</v>
      </c>
      <c r="G48" s="8">
        <v>5.3</v>
      </c>
      <c r="H48" s="22"/>
      <c r="I48" s="4">
        <f t="shared" si="0"/>
        <v>9.1</v>
      </c>
      <c r="J48" s="4">
        <f t="shared" si="1"/>
        <v>85.6</v>
      </c>
      <c r="K48" s="4">
        <f t="shared" si="2"/>
        <v>5.3</v>
      </c>
      <c r="L48" s="5"/>
      <c r="M48" s="17">
        <v>65</v>
      </c>
    </row>
    <row r="49" spans="1:13" ht="16.5" customHeight="1">
      <c r="A49" s="83"/>
      <c r="B49" s="3" t="s">
        <v>37</v>
      </c>
      <c r="C49" s="4">
        <v>0</v>
      </c>
      <c r="D49" s="4">
        <v>5.4</v>
      </c>
      <c r="E49" s="4">
        <v>40.6</v>
      </c>
      <c r="F49" s="4">
        <v>44.4</v>
      </c>
      <c r="G49" s="8">
        <v>9.6</v>
      </c>
      <c r="H49" s="22"/>
      <c r="I49" s="4">
        <f t="shared" si="0"/>
        <v>5.4</v>
      </c>
      <c r="J49" s="4">
        <f t="shared" si="1"/>
        <v>85</v>
      </c>
      <c r="K49" s="4">
        <f t="shared" si="2"/>
        <v>9.6</v>
      </c>
      <c r="L49" s="5"/>
      <c r="M49" s="17">
        <v>25</v>
      </c>
    </row>
    <row r="50" spans="1:13" ht="16.5" customHeight="1">
      <c r="A50" s="83"/>
      <c r="B50" s="3" t="s">
        <v>38</v>
      </c>
      <c r="C50" s="4">
        <v>30.2</v>
      </c>
      <c r="D50" s="4">
        <v>28.1</v>
      </c>
      <c r="E50" s="4">
        <v>25.8</v>
      </c>
      <c r="F50" s="4">
        <v>8.4</v>
      </c>
      <c r="G50" s="8">
        <v>7.5</v>
      </c>
      <c r="H50" s="22"/>
      <c r="I50" s="4">
        <f t="shared" si="0"/>
        <v>58.3</v>
      </c>
      <c r="J50" s="4">
        <f t="shared" si="1"/>
        <v>34.200000000000003</v>
      </c>
      <c r="K50" s="4">
        <f t="shared" si="2"/>
        <v>7.5</v>
      </c>
      <c r="L50" s="5"/>
      <c r="M50" s="17">
        <v>32</v>
      </c>
    </row>
    <row r="51" spans="1:13" ht="16.5" customHeight="1">
      <c r="A51" s="83"/>
      <c r="B51" s="10" t="s">
        <v>5</v>
      </c>
      <c r="C51" s="4">
        <v>16.2</v>
      </c>
      <c r="D51" s="4">
        <v>22.6</v>
      </c>
      <c r="E51" s="4">
        <v>31.2</v>
      </c>
      <c r="F51" s="4">
        <v>25.8</v>
      </c>
      <c r="G51" s="4">
        <v>4.2</v>
      </c>
      <c r="H51" s="21"/>
      <c r="I51" s="4">
        <f t="shared" si="0"/>
        <v>38.799999999999997</v>
      </c>
      <c r="J51" s="4">
        <f t="shared" si="1"/>
        <v>57</v>
      </c>
      <c r="K51" s="4">
        <f t="shared" si="2"/>
        <v>4.2</v>
      </c>
      <c r="L51" s="5"/>
      <c r="M51" s="17">
        <v>40</v>
      </c>
    </row>
    <row r="52" spans="1:13" ht="16.5" customHeight="1">
      <c r="A52" s="83"/>
      <c r="B52" s="3" t="s">
        <v>60</v>
      </c>
      <c r="C52" s="4">
        <v>4.3</v>
      </c>
      <c r="D52" s="4">
        <v>23</v>
      </c>
      <c r="E52" s="4">
        <v>31.7</v>
      </c>
      <c r="F52" s="4">
        <v>15.8</v>
      </c>
      <c r="G52" s="4">
        <v>25.2</v>
      </c>
      <c r="H52" s="21"/>
      <c r="I52" s="4">
        <f t="shared" si="0"/>
        <v>27.3</v>
      </c>
      <c r="J52" s="4">
        <f t="shared" si="1"/>
        <v>47.5</v>
      </c>
      <c r="K52" s="4">
        <f t="shared" si="2"/>
        <v>25.2</v>
      </c>
      <c r="L52" s="5"/>
      <c r="M52" s="17">
        <v>194</v>
      </c>
    </row>
    <row r="53" spans="1:13" ht="16.5" customHeight="1">
      <c r="A53" s="83"/>
      <c r="B53" s="3" t="s">
        <v>21</v>
      </c>
      <c r="C53" s="4">
        <v>4.4000000000000004</v>
      </c>
      <c r="D53" s="4">
        <v>12.3</v>
      </c>
      <c r="E53" s="4">
        <v>29.5</v>
      </c>
      <c r="F53" s="4">
        <v>27.1</v>
      </c>
      <c r="G53" s="4">
        <v>26.8</v>
      </c>
      <c r="H53" s="21"/>
      <c r="I53" s="4">
        <f t="shared" si="0"/>
        <v>16.700000000000003</v>
      </c>
      <c r="J53" s="4">
        <f t="shared" si="1"/>
        <v>56.6</v>
      </c>
      <c r="K53" s="4">
        <f t="shared" si="2"/>
        <v>26.8</v>
      </c>
      <c r="L53" s="5"/>
      <c r="M53" s="17">
        <v>147</v>
      </c>
    </row>
    <row r="54" spans="1:13" ht="16.5" customHeight="1">
      <c r="A54" s="83" t="s">
        <v>64</v>
      </c>
      <c r="B54" s="3" t="s">
        <v>61</v>
      </c>
      <c r="C54" s="4">
        <v>4</v>
      </c>
      <c r="D54" s="4">
        <v>16.8</v>
      </c>
      <c r="E54" s="4">
        <v>28.1</v>
      </c>
      <c r="F54" s="4">
        <v>39.9</v>
      </c>
      <c r="G54" s="4">
        <v>11.2</v>
      </c>
      <c r="H54" s="21"/>
      <c r="I54" s="4">
        <f t="shared" si="0"/>
        <v>20.8</v>
      </c>
      <c r="J54" s="4">
        <f t="shared" si="1"/>
        <v>68</v>
      </c>
      <c r="K54" s="4">
        <f t="shared" si="2"/>
        <v>11.2</v>
      </c>
      <c r="L54" s="5"/>
      <c r="M54" s="17">
        <v>234</v>
      </c>
    </row>
    <row r="55" spans="1:13" ht="16.5" customHeight="1">
      <c r="A55" s="83"/>
      <c r="B55" s="3" t="s">
        <v>62</v>
      </c>
      <c r="C55" s="4">
        <v>32.799999999999997</v>
      </c>
      <c r="D55" s="4">
        <v>33.799999999999997</v>
      </c>
      <c r="E55" s="4">
        <v>17.8</v>
      </c>
      <c r="F55" s="4">
        <v>8.4</v>
      </c>
      <c r="G55" s="4">
        <v>7.2</v>
      </c>
      <c r="H55" s="21"/>
      <c r="I55" s="4">
        <f t="shared" si="0"/>
        <v>66.599999999999994</v>
      </c>
      <c r="J55" s="4">
        <f t="shared" si="1"/>
        <v>26.200000000000003</v>
      </c>
      <c r="K55" s="4">
        <f t="shared" si="2"/>
        <v>7.2</v>
      </c>
      <c r="L55" s="5"/>
      <c r="M55" s="17">
        <v>268</v>
      </c>
    </row>
    <row r="56" spans="1:13" ht="16.5" customHeight="1">
      <c r="A56" s="83"/>
      <c r="B56" s="3" t="s">
        <v>63</v>
      </c>
      <c r="C56" s="4">
        <v>10.4</v>
      </c>
      <c r="D56" s="4">
        <v>15.3</v>
      </c>
      <c r="E56" s="4">
        <v>30.6</v>
      </c>
      <c r="F56" s="4">
        <v>37.6</v>
      </c>
      <c r="G56" s="4">
        <v>6.1</v>
      </c>
      <c r="H56" s="21"/>
      <c r="I56" s="4">
        <f t="shared" si="0"/>
        <v>25.700000000000003</v>
      </c>
      <c r="J56" s="4">
        <f t="shared" si="1"/>
        <v>68.2</v>
      </c>
      <c r="K56" s="4">
        <f t="shared" si="2"/>
        <v>6.1</v>
      </c>
      <c r="L56" s="5"/>
      <c r="M56" s="17">
        <v>162</v>
      </c>
    </row>
    <row r="57" spans="1:13" ht="16.5" customHeight="1">
      <c r="A57" s="83"/>
      <c r="B57" s="3" t="s">
        <v>135</v>
      </c>
      <c r="C57" s="4">
        <v>4.3</v>
      </c>
      <c r="D57" s="4">
        <v>18.399999999999999</v>
      </c>
      <c r="E57" s="4">
        <v>30.8</v>
      </c>
      <c r="F57" s="4">
        <v>20.7</v>
      </c>
      <c r="G57" s="4">
        <v>25.9</v>
      </c>
      <c r="H57" s="21"/>
      <c r="I57" s="4">
        <f t="shared" si="0"/>
        <v>22.7</v>
      </c>
      <c r="J57" s="4">
        <f t="shared" si="1"/>
        <v>51.5</v>
      </c>
      <c r="K57" s="4">
        <f t="shared" si="2"/>
        <v>25.9</v>
      </c>
      <c r="L57" s="5"/>
      <c r="M57" s="17">
        <v>341</v>
      </c>
    </row>
    <row r="58" spans="1:13" ht="16.5" customHeight="1">
      <c r="A58" s="83" t="s">
        <v>43</v>
      </c>
      <c r="B58" s="3" t="s">
        <v>44</v>
      </c>
      <c r="C58" s="4">
        <v>19.2</v>
      </c>
      <c r="D58" s="4">
        <v>28.3</v>
      </c>
      <c r="E58" s="4">
        <v>28.1</v>
      </c>
      <c r="F58" s="4">
        <v>15.3</v>
      </c>
      <c r="G58" s="4">
        <v>9.1999999999999993</v>
      </c>
      <c r="H58" s="21"/>
      <c r="I58" s="4">
        <f t="shared" si="0"/>
        <v>47.5</v>
      </c>
      <c r="J58" s="4">
        <f t="shared" si="1"/>
        <v>43.400000000000006</v>
      </c>
      <c r="K58" s="4">
        <f t="shared" si="2"/>
        <v>9.1999999999999993</v>
      </c>
      <c r="L58" s="5"/>
      <c r="M58" s="17">
        <v>639</v>
      </c>
    </row>
    <row r="59" spans="1:13" ht="16.5" customHeight="1">
      <c r="A59" s="83"/>
      <c r="B59" s="3" t="s">
        <v>65</v>
      </c>
      <c r="C59" s="4">
        <v>2</v>
      </c>
      <c r="D59" s="4">
        <v>11</v>
      </c>
      <c r="E59" s="4">
        <v>27.3</v>
      </c>
      <c r="F59" s="4">
        <v>53</v>
      </c>
      <c r="G59" s="4">
        <v>6.7</v>
      </c>
      <c r="H59" s="21"/>
      <c r="I59" s="4">
        <f t="shared" si="0"/>
        <v>13</v>
      </c>
      <c r="J59" s="4">
        <f t="shared" si="1"/>
        <v>80.3</v>
      </c>
      <c r="K59" s="4">
        <f t="shared" si="2"/>
        <v>6.7</v>
      </c>
      <c r="L59" s="5"/>
      <c r="M59" s="17">
        <v>193</v>
      </c>
    </row>
    <row r="60" spans="1:13" ht="16.5" customHeight="1">
      <c r="A60" s="83"/>
      <c r="B60" s="3" t="s">
        <v>39</v>
      </c>
      <c r="C60" s="4">
        <v>1.7</v>
      </c>
      <c r="D60" s="4">
        <v>9</v>
      </c>
      <c r="E60" s="4">
        <v>20.5</v>
      </c>
      <c r="F60" s="4">
        <v>27.3</v>
      </c>
      <c r="G60" s="4">
        <v>41.5</v>
      </c>
      <c r="H60" s="21"/>
      <c r="I60" s="4">
        <f t="shared" si="0"/>
        <v>10.7</v>
      </c>
      <c r="J60" s="4">
        <f t="shared" si="1"/>
        <v>47.8</v>
      </c>
      <c r="K60" s="4">
        <f t="shared" si="2"/>
        <v>41.5</v>
      </c>
      <c r="L60" s="5"/>
      <c r="M60" s="17">
        <v>174</v>
      </c>
    </row>
    <row r="61" spans="1:13" ht="16.5" customHeight="1">
      <c r="A61" s="83" t="s">
        <v>66</v>
      </c>
      <c r="B61" s="3" t="s">
        <v>67</v>
      </c>
      <c r="C61" s="4">
        <v>4.5999999999999996</v>
      </c>
      <c r="D61" s="4">
        <v>19.7</v>
      </c>
      <c r="E61" s="4">
        <v>27.7</v>
      </c>
      <c r="F61" s="4">
        <v>40.9</v>
      </c>
      <c r="G61" s="4">
        <v>7.1</v>
      </c>
      <c r="H61" s="21"/>
      <c r="I61" s="4">
        <f t="shared" si="0"/>
        <v>24.299999999999997</v>
      </c>
      <c r="J61" s="4">
        <f t="shared" si="1"/>
        <v>68.599999999999994</v>
      </c>
      <c r="K61" s="4">
        <f t="shared" si="2"/>
        <v>7.1</v>
      </c>
      <c r="L61" s="5"/>
      <c r="M61" s="17">
        <v>328</v>
      </c>
    </row>
    <row r="62" spans="1:13" ht="16.5" customHeight="1">
      <c r="A62" s="83"/>
      <c r="B62" s="3" t="s">
        <v>68</v>
      </c>
      <c r="C62" s="4">
        <v>20.3</v>
      </c>
      <c r="D62" s="4">
        <v>27.2</v>
      </c>
      <c r="E62" s="4">
        <v>24.9</v>
      </c>
      <c r="F62" s="4">
        <v>16.5</v>
      </c>
      <c r="G62" s="4">
        <v>11.1</v>
      </c>
      <c r="H62" s="21"/>
      <c r="I62" s="4">
        <f t="shared" si="0"/>
        <v>47.5</v>
      </c>
      <c r="J62" s="4">
        <f t="shared" si="1"/>
        <v>41.4</v>
      </c>
      <c r="K62" s="4">
        <f t="shared" si="2"/>
        <v>11.1</v>
      </c>
      <c r="L62" s="5"/>
      <c r="M62" s="17">
        <v>551</v>
      </c>
    </row>
    <row r="63" spans="1:13" ht="16.5" customHeight="1">
      <c r="A63" s="83"/>
      <c r="B63" s="3" t="s">
        <v>39</v>
      </c>
      <c r="C63" s="4">
        <v>1.8</v>
      </c>
      <c r="D63" s="4">
        <v>2.4</v>
      </c>
      <c r="E63" s="4">
        <v>31.4</v>
      </c>
      <c r="F63" s="4">
        <v>17.7</v>
      </c>
      <c r="G63" s="4">
        <v>46.7</v>
      </c>
      <c r="H63" s="21"/>
      <c r="I63" s="4">
        <f t="shared" si="0"/>
        <v>4.2</v>
      </c>
      <c r="J63" s="4">
        <f t="shared" si="1"/>
        <v>49.099999999999994</v>
      </c>
      <c r="K63" s="4">
        <f t="shared" si="2"/>
        <v>46.7</v>
      </c>
      <c r="L63" s="5"/>
      <c r="M63" s="17">
        <v>127</v>
      </c>
    </row>
    <row r="64" spans="1:13" ht="31.5" customHeight="1">
      <c r="A64" s="83" t="s">
        <v>69</v>
      </c>
      <c r="B64" s="3" t="s">
        <v>70</v>
      </c>
      <c r="C64" s="4">
        <v>20.9</v>
      </c>
      <c r="D64" s="4">
        <v>30.6</v>
      </c>
      <c r="E64" s="4">
        <v>25.2</v>
      </c>
      <c r="F64" s="4">
        <v>14.2</v>
      </c>
      <c r="G64" s="4">
        <v>9</v>
      </c>
      <c r="H64" s="21"/>
      <c r="I64" s="4">
        <f t="shared" si="0"/>
        <v>51.5</v>
      </c>
      <c r="J64" s="4">
        <f t="shared" si="1"/>
        <v>39.4</v>
      </c>
      <c r="K64" s="4">
        <f t="shared" si="2"/>
        <v>9</v>
      </c>
      <c r="L64" s="5"/>
      <c r="M64" s="17">
        <v>547</v>
      </c>
    </row>
    <row r="65" spans="1:13" ht="31.5" customHeight="1">
      <c r="A65" s="83"/>
      <c r="B65" s="3" t="s">
        <v>71</v>
      </c>
      <c r="C65" s="4">
        <v>3.2</v>
      </c>
      <c r="D65" s="4">
        <v>13.5</v>
      </c>
      <c r="E65" s="4">
        <v>32.299999999999997</v>
      </c>
      <c r="F65" s="4">
        <v>43.7</v>
      </c>
      <c r="G65" s="4">
        <v>7.3</v>
      </c>
      <c r="H65" s="21"/>
      <c r="I65" s="4">
        <f t="shared" si="0"/>
        <v>16.7</v>
      </c>
      <c r="J65" s="4">
        <f t="shared" si="1"/>
        <v>76</v>
      </c>
      <c r="K65" s="4">
        <f t="shared" si="2"/>
        <v>7.3</v>
      </c>
      <c r="L65" s="5"/>
      <c r="M65" s="17">
        <v>312</v>
      </c>
    </row>
    <row r="66" spans="1:13" ht="31.5" customHeight="1">
      <c r="A66" s="83"/>
      <c r="B66" s="3" t="s">
        <v>39</v>
      </c>
      <c r="C66" s="4">
        <v>3.2</v>
      </c>
      <c r="D66" s="4">
        <v>5.3</v>
      </c>
      <c r="E66" s="4">
        <v>19.8</v>
      </c>
      <c r="F66" s="4">
        <v>23</v>
      </c>
      <c r="G66" s="4">
        <v>48.8</v>
      </c>
      <c r="H66" s="21"/>
      <c r="I66" s="4">
        <f t="shared" si="0"/>
        <v>8.5</v>
      </c>
      <c r="J66" s="4">
        <f t="shared" si="1"/>
        <v>42.8</v>
      </c>
      <c r="K66" s="4">
        <f t="shared" si="2"/>
        <v>48.8</v>
      </c>
      <c r="L66" s="5"/>
      <c r="M66" s="17">
        <v>147</v>
      </c>
    </row>
    <row r="67" spans="1:13" ht="16.5" customHeight="1">
      <c r="A67" s="83" t="s">
        <v>72</v>
      </c>
      <c r="B67" s="3" t="s">
        <v>73</v>
      </c>
      <c r="C67" s="4">
        <v>4</v>
      </c>
      <c r="D67" s="4">
        <v>18.5</v>
      </c>
      <c r="E67" s="4">
        <v>29.2</v>
      </c>
      <c r="F67" s="4">
        <v>33.9</v>
      </c>
      <c r="G67" s="4">
        <v>14.4</v>
      </c>
      <c r="H67" s="21"/>
      <c r="I67" s="4">
        <f t="shared" si="0"/>
        <v>22.5</v>
      </c>
      <c r="J67" s="4">
        <f t="shared" si="1"/>
        <v>63.099999999999994</v>
      </c>
      <c r="K67" s="4">
        <f t="shared" si="2"/>
        <v>14.4</v>
      </c>
      <c r="L67" s="5"/>
      <c r="M67" s="17">
        <v>394</v>
      </c>
    </row>
    <row r="68" spans="1:13" ht="16.5" customHeight="1">
      <c r="A68" s="83"/>
      <c r="B68" s="3" t="s">
        <v>74</v>
      </c>
      <c r="C68" s="4">
        <v>20.399999999999999</v>
      </c>
      <c r="D68" s="4">
        <v>27.3</v>
      </c>
      <c r="E68" s="4">
        <v>28</v>
      </c>
      <c r="F68" s="4">
        <v>18</v>
      </c>
      <c r="G68" s="4">
        <v>6.3</v>
      </c>
      <c r="H68" s="21"/>
      <c r="I68" s="4">
        <f t="shared" si="0"/>
        <v>47.7</v>
      </c>
      <c r="J68" s="4">
        <f t="shared" si="1"/>
        <v>46</v>
      </c>
      <c r="K68" s="4">
        <f t="shared" si="2"/>
        <v>6.3</v>
      </c>
      <c r="L68" s="5"/>
      <c r="M68" s="17">
        <v>511</v>
      </c>
    </row>
    <row r="69" spans="1:13" ht="16.5" customHeight="1">
      <c r="A69" s="83"/>
      <c r="B69" s="3" t="s">
        <v>75</v>
      </c>
      <c r="C69" s="4">
        <v>9.1</v>
      </c>
      <c r="D69" s="4">
        <v>5.0999999999999996</v>
      </c>
      <c r="E69" s="4">
        <v>10</v>
      </c>
      <c r="F69" s="4">
        <v>21.6</v>
      </c>
      <c r="G69" s="4">
        <v>54.2</v>
      </c>
      <c r="H69" s="21"/>
      <c r="I69" s="4">
        <f t="shared" si="0"/>
        <v>14.2</v>
      </c>
      <c r="J69" s="4">
        <f t="shared" si="1"/>
        <v>31.6</v>
      </c>
      <c r="K69" s="4">
        <f t="shared" si="2"/>
        <v>54.2</v>
      </c>
      <c r="L69" s="5"/>
      <c r="M69" s="17">
        <v>101</v>
      </c>
    </row>
    <row r="70" spans="1:13" ht="16.5" customHeight="1">
      <c r="A70" s="83" t="s">
        <v>78</v>
      </c>
      <c r="B70" s="3" t="s">
        <v>76</v>
      </c>
      <c r="C70" s="4">
        <v>22.8</v>
      </c>
      <c r="D70" s="4">
        <v>30.3</v>
      </c>
      <c r="E70" s="4">
        <v>24.8</v>
      </c>
      <c r="F70" s="4">
        <v>11.8</v>
      </c>
      <c r="G70" s="4">
        <v>10.3</v>
      </c>
      <c r="H70" s="21"/>
      <c r="I70" s="4">
        <f t="shared" ref="I70:I108" si="3">C70+D70</f>
        <v>53.1</v>
      </c>
      <c r="J70" s="4">
        <f t="shared" ref="J70:J108" si="4">E70+F70</f>
        <v>36.6</v>
      </c>
      <c r="K70" s="4">
        <f t="shared" ref="K70:K108" si="5">G70</f>
        <v>10.3</v>
      </c>
      <c r="L70" s="5"/>
      <c r="M70" s="17">
        <v>518</v>
      </c>
    </row>
    <row r="71" spans="1:13" ht="16.5" customHeight="1">
      <c r="A71" s="83"/>
      <c r="B71" s="3" t="s">
        <v>77</v>
      </c>
      <c r="C71" s="4">
        <v>2.7</v>
      </c>
      <c r="D71" s="4">
        <v>14.1</v>
      </c>
      <c r="E71" s="4">
        <v>32.799999999999997</v>
      </c>
      <c r="F71" s="4">
        <v>42.9</v>
      </c>
      <c r="G71" s="4">
        <v>7.6</v>
      </c>
      <c r="H71" s="21"/>
      <c r="I71" s="4">
        <f t="shared" si="3"/>
        <v>16.8</v>
      </c>
      <c r="J71" s="4">
        <f t="shared" si="4"/>
        <v>75.699999999999989</v>
      </c>
      <c r="K71" s="4">
        <f t="shared" si="5"/>
        <v>7.6</v>
      </c>
      <c r="L71" s="5"/>
      <c r="M71" s="17">
        <v>388</v>
      </c>
    </row>
    <row r="72" spans="1:13" ht="16.5" customHeight="1">
      <c r="A72" s="83"/>
      <c r="B72" s="3" t="s">
        <v>39</v>
      </c>
      <c r="C72" s="4">
        <v>1</v>
      </c>
      <c r="D72" s="4">
        <v>5.9</v>
      </c>
      <c r="E72" s="4">
        <v>12.4</v>
      </c>
      <c r="F72" s="4">
        <v>19.7</v>
      </c>
      <c r="G72" s="4">
        <v>61</v>
      </c>
      <c r="H72" s="21"/>
      <c r="I72" s="4">
        <f t="shared" si="3"/>
        <v>6.9</v>
      </c>
      <c r="J72" s="4">
        <f t="shared" si="4"/>
        <v>32.1</v>
      </c>
      <c r="K72" s="4">
        <f t="shared" si="5"/>
        <v>61</v>
      </c>
      <c r="L72" s="5"/>
      <c r="M72" s="17">
        <v>100</v>
      </c>
    </row>
    <row r="73" spans="1:13" ht="16.5" customHeight="1">
      <c r="A73" s="83" t="s">
        <v>79</v>
      </c>
      <c r="B73" s="3" t="s">
        <v>76</v>
      </c>
      <c r="C73" s="4">
        <v>11</v>
      </c>
      <c r="D73" s="4">
        <v>20.6</v>
      </c>
      <c r="E73" s="4">
        <v>28.5</v>
      </c>
      <c r="F73" s="4">
        <v>27.9</v>
      </c>
      <c r="G73" s="4">
        <v>12</v>
      </c>
      <c r="H73" s="21"/>
      <c r="I73" s="4">
        <f t="shared" si="3"/>
        <v>31.6</v>
      </c>
      <c r="J73" s="4">
        <f t="shared" si="4"/>
        <v>56.4</v>
      </c>
      <c r="K73" s="4">
        <f t="shared" si="5"/>
        <v>12</v>
      </c>
      <c r="L73" s="5"/>
      <c r="M73" s="17">
        <v>389</v>
      </c>
    </row>
    <row r="74" spans="1:13" ht="16.5" customHeight="1">
      <c r="A74" s="83"/>
      <c r="B74" s="3" t="s">
        <v>77</v>
      </c>
      <c r="C74" s="4">
        <v>16.3</v>
      </c>
      <c r="D74" s="4">
        <v>25.1</v>
      </c>
      <c r="E74" s="4">
        <v>29.1</v>
      </c>
      <c r="F74" s="4">
        <v>23.2</v>
      </c>
      <c r="G74" s="4">
        <v>6.4</v>
      </c>
      <c r="H74" s="21"/>
      <c r="I74" s="4">
        <f t="shared" si="3"/>
        <v>41.400000000000006</v>
      </c>
      <c r="J74" s="4">
        <f t="shared" si="4"/>
        <v>52.3</v>
      </c>
      <c r="K74" s="4">
        <f t="shared" si="5"/>
        <v>6.4</v>
      </c>
      <c r="L74" s="5"/>
      <c r="M74" s="17">
        <v>502</v>
      </c>
    </row>
    <row r="75" spans="1:13" ht="16.5" customHeight="1">
      <c r="A75" s="83"/>
      <c r="B75" s="3" t="s">
        <v>39</v>
      </c>
      <c r="C75" s="4">
        <v>4.2</v>
      </c>
      <c r="D75" s="4">
        <v>9.8000000000000007</v>
      </c>
      <c r="E75" s="4">
        <v>9.8000000000000007</v>
      </c>
      <c r="F75" s="4">
        <v>19.7</v>
      </c>
      <c r="G75" s="4">
        <v>56.4</v>
      </c>
      <c r="H75" s="21"/>
      <c r="I75" s="4">
        <f t="shared" si="3"/>
        <v>14</v>
      </c>
      <c r="J75" s="4">
        <f t="shared" si="4"/>
        <v>29.5</v>
      </c>
      <c r="K75" s="4">
        <f t="shared" si="5"/>
        <v>56.4</v>
      </c>
      <c r="L75" s="5"/>
      <c r="M75" s="17">
        <v>115</v>
      </c>
    </row>
    <row r="76" spans="1:13" ht="16.5" customHeight="1">
      <c r="A76" s="83" t="s">
        <v>80</v>
      </c>
      <c r="B76" s="3" t="s">
        <v>76</v>
      </c>
      <c r="C76" s="4">
        <v>6.1</v>
      </c>
      <c r="D76" s="4">
        <v>17.7</v>
      </c>
      <c r="E76" s="4">
        <v>19.899999999999999</v>
      </c>
      <c r="F76" s="4">
        <v>49.2</v>
      </c>
      <c r="G76" s="4">
        <v>7.1</v>
      </c>
      <c r="H76" s="21"/>
      <c r="I76" s="4">
        <f t="shared" si="3"/>
        <v>23.799999999999997</v>
      </c>
      <c r="J76" s="4">
        <f t="shared" si="4"/>
        <v>69.099999999999994</v>
      </c>
      <c r="K76" s="4">
        <f t="shared" si="5"/>
        <v>7.1</v>
      </c>
      <c r="L76" s="5"/>
      <c r="M76" s="17">
        <v>164</v>
      </c>
    </row>
    <row r="77" spans="1:13" ht="16.5" customHeight="1">
      <c r="A77" s="83"/>
      <c r="B77" s="3" t="s">
        <v>77</v>
      </c>
      <c r="C77" s="4">
        <v>16</v>
      </c>
      <c r="D77" s="4">
        <v>24.6</v>
      </c>
      <c r="E77" s="4">
        <v>30.5</v>
      </c>
      <c r="F77" s="4">
        <v>20.2</v>
      </c>
      <c r="G77" s="4">
        <v>8.8000000000000007</v>
      </c>
      <c r="H77" s="21"/>
      <c r="I77" s="4">
        <f t="shared" si="3"/>
        <v>40.6</v>
      </c>
      <c r="J77" s="4">
        <f t="shared" si="4"/>
        <v>50.7</v>
      </c>
      <c r="K77" s="4">
        <f t="shared" si="5"/>
        <v>8.8000000000000007</v>
      </c>
      <c r="L77" s="5"/>
      <c r="M77" s="17">
        <v>724</v>
      </c>
    </row>
    <row r="78" spans="1:13" ht="16.5" customHeight="1">
      <c r="A78" s="83"/>
      <c r="B78" s="3" t="s">
        <v>39</v>
      </c>
      <c r="C78" s="4">
        <v>3.2</v>
      </c>
      <c r="D78" s="4">
        <v>9.1</v>
      </c>
      <c r="E78" s="4">
        <v>12.5</v>
      </c>
      <c r="F78" s="4">
        <v>17.3</v>
      </c>
      <c r="G78" s="4">
        <v>57.9</v>
      </c>
      <c r="H78" s="21"/>
      <c r="I78" s="4">
        <f t="shared" si="3"/>
        <v>12.3</v>
      </c>
      <c r="J78" s="4">
        <f t="shared" si="4"/>
        <v>29.8</v>
      </c>
      <c r="K78" s="4">
        <f t="shared" si="5"/>
        <v>57.9</v>
      </c>
      <c r="L78" s="5"/>
      <c r="M78" s="17">
        <v>119</v>
      </c>
    </row>
    <row r="79" spans="1:13" ht="16.5" customHeight="1">
      <c r="A79" s="83" t="s">
        <v>81</v>
      </c>
      <c r="B79" s="3" t="s">
        <v>82</v>
      </c>
      <c r="C79" s="4">
        <v>6.9</v>
      </c>
      <c r="D79" s="4">
        <v>16.5</v>
      </c>
      <c r="E79" s="4">
        <v>32.4</v>
      </c>
      <c r="F79" s="4">
        <v>33.299999999999997</v>
      </c>
      <c r="G79" s="4">
        <v>10.9</v>
      </c>
      <c r="H79" s="21"/>
      <c r="I79" s="4">
        <f t="shared" si="3"/>
        <v>23.4</v>
      </c>
      <c r="J79" s="4">
        <f t="shared" si="4"/>
        <v>65.699999999999989</v>
      </c>
      <c r="K79" s="4">
        <f t="shared" si="5"/>
        <v>10.9</v>
      </c>
      <c r="L79" s="5"/>
      <c r="M79" s="17">
        <v>499</v>
      </c>
    </row>
    <row r="80" spans="1:13" ht="16.5" customHeight="1">
      <c r="A80" s="83"/>
      <c r="B80" s="3" t="s">
        <v>83</v>
      </c>
      <c r="C80" s="4">
        <v>17.5</v>
      </c>
      <c r="D80" s="4">
        <v>32</v>
      </c>
      <c r="E80" s="4">
        <v>27.5</v>
      </c>
      <c r="F80" s="4">
        <v>17.399999999999999</v>
      </c>
      <c r="G80" s="4">
        <v>5.7</v>
      </c>
      <c r="H80" s="21"/>
      <c r="I80" s="4">
        <f t="shared" si="3"/>
        <v>49.5</v>
      </c>
      <c r="J80" s="4">
        <f t="shared" si="4"/>
        <v>44.9</v>
      </c>
      <c r="K80" s="4">
        <f t="shared" si="5"/>
        <v>5.7</v>
      </c>
      <c r="L80" s="5"/>
      <c r="M80" s="17">
        <v>274</v>
      </c>
    </row>
    <row r="81" spans="1:13" ht="16.5" customHeight="1">
      <c r="A81" s="83"/>
      <c r="B81" s="3" t="s">
        <v>84</v>
      </c>
      <c r="C81" s="4">
        <v>36.6</v>
      </c>
      <c r="D81" s="4">
        <v>32.799999999999997</v>
      </c>
      <c r="E81" s="4">
        <v>12.4</v>
      </c>
      <c r="F81" s="4">
        <v>12.1</v>
      </c>
      <c r="G81" s="4">
        <v>6.1</v>
      </c>
      <c r="H81" s="21"/>
      <c r="I81" s="4">
        <f t="shared" si="3"/>
        <v>69.400000000000006</v>
      </c>
      <c r="J81" s="4">
        <f t="shared" si="4"/>
        <v>24.5</v>
      </c>
      <c r="K81" s="4">
        <f t="shared" si="5"/>
        <v>6.1</v>
      </c>
      <c r="L81" s="5"/>
      <c r="M81" s="17">
        <v>101</v>
      </c>
    </row>
    <row r="82" spans="1:13" ht="16.5" customHeight="1">
      <c r="A82" s="83"/>
      <c r="B82" s="3" t="s">
        <v>39</v>
      </c>
      <c r="C82" s="4">
        <v>7.4</v>
      </c>
      <c r="D82" s="4">
        <v>10.7</v>
      </c>
      <c r="E82" s="4">
        <v>14</v>
      </c>
      <c r="F82" s="4">
        <v>16.600000000000001</v>
      </c>
      <c r="G82" s="4">
        <v>51.3</v>
      </c>
      <c r="H82" s="21"/>
      <c r="I82" s="4">
        <f t="shared" si="3"/>
        <v>18.100000000000001</v>
      </c>
      <c r="J82" s="4">
        <f t="shared" si="4"/>
        <v>30.6</v>
      </c>
      <c r="K82" s="4">
        <f t="shared" si="5"/>
        <v>51.3</v>
      </c>
      <c r="L82" s="5"/>
      <c r="M82" s="17">
        <v>132</v>
      </c>
    </row>
    <row r="83" spans="1:13" ht="16.5" customHeight="1">
      <c r="A83" s="83" t="s">
        <v>85</v>
      </c>
      <c r="B83" s="3" t="s">
        <v>86</v>
      </c>
      <c r="C83" s="4">
        <v>17.3</v>
      </c>
      <c r="D83" s="4">
        <v>27.8</v>
      </c>
      <c r="E83" s="4">
        <v>26.9</v>
      </c>
      <c r="F83" s="4">
        <v>18.5</v>
      </c>
      <c r="G83" s="4">
        <v>9.5</v>
      </c>
      <c r="H83" s="21"/>
      <c r="I83" s="4">
        <f t="shared" si="3"/>
        <v>45.1</v>
      </c>
      <c r="J83" s="4">
        <f t="shared" si="4"/>
        <v>45.4</v>
      </c>
      <c r="K83" s="4">
        <f t="shared" si="5"/>
        <v>9.5</v>
      </c>
      <c r="L83" s="5"/>
      <c r="M83" s="17">
        <v>710</v>
      </c>
    </row>
    <row r="84" spans="1:13" ht="16.5" customHeight="1">
      <c r="A84" s="83"/>
      <c r="B84" s="3" t="s">
        <v>87</v>
      </c>
      <c r="C84" s="4">
        <v>2</v>
      </c>
      <c r="D84" s="4">
        <v>8.6999999999999993</v>
      </c>
      <c r="E84" s="4">
        <v>29.7</v>
      </c>
      <c r="F84" s="4">
        <v>52.3</v>
      </c>
      <c r="G84" s="4">
        <v>7.2</v>
      </c>
      <c r="H84" s="21"/>
      <c r="I84" s="4">
        <f t="shared" si="3"/>
        <v>10.7</v>
      </c>
      <c r="J84" s="4">
        <f t="shared" si="4"/>
        <v>82</v>
      </c>
      <c r="K84" s="4">
        <f t="shared" si="5"/>
        <v>7.2</v>
      </c>
      <c r="L84" s="5"/>
      <c r="M84" s="17">
        <v>186</v>
      </c>
    </row>
    <row r="85" spans="1:13" ht="16.5" customHeight="1">
      <c r="A85" s="83"/>
      <c r="B85" s="3" t="s">
        <v>39</v>
      </c>
      <c r="C85" s="4">
        <v>2.6</v>
      </c>
      <c r="D85" s="4">
        <v>3.5</v>
      </c>
      <c r="E85" s="4">
        <v>19.8</v>
      </c>
      <c r="F85" s="4">
        <v>17.100000000000001</v>
      </c>
      <c r="G85" s="4">
        <v>56.9</v>
      </c>
      <c r="H85" s="21"/>
      <c r="I85" s="4">
        <f t="shared" si="3"/>
        <v>6.1</v>
      </c>
      <c r="J85" s="4">
        <f t="shared" si="4"/>
        <v>36.900000000000006</v>
      </c>
      <c r="K85" s="4">
        <f t="shared" si="5"/>
        <v>56.9</v>
      </c>
      <c r="L85" s="5"/>
      <c r="M85" s="17">
        <v>110</v>
      </c>
    </row>
    <row r="86" spans="1:13" ht="22.5" customHeight="1">
      <c r="A86" s="83" t="s">
        <v>88</v>
      </c>
      <c r="B86" s="3" t="s">
        <v>89</v>
      </c>
      <c r="C86" s="4">
        <v>41.6</v>
      </c>
      <c r="D86" s="4">
        <v>37</v>
      </c>
      <c r="E86" s="4">
        <v>13.5</v>
      </c>
      <c r="F86" s="4">
        <v>4.3</v>
      </c>
      <c r="G86" s="8">
        <v>3.6</v>
      </c>
      <c r="H86" s="22"/>
      <c r="I86" s="4">
        <f t="shared" si="3"/>
        <v>78.599999999999994</v>
      </c>
      <c r="J86" s="4">
        <f t="shared" si="4"/>
        <v>17.8</v>
      </c>
      <c r="K86" s="4">
        <f t="shared" si="5"/>
        <v>3.6</v>
      </c>
      <c r="L86" s="5"/>
      <c r="M86" s="17">
        <v>264</v>
      </c>
    </row>
    <row r="87" spans="1:13" ht="22.5" customHeight="1">
      <c r="A87" s="83"/>
      <c r="B87" s="3" t="s">
        <v>137</v>
      </c>
      <c r="C87" s="4">
        <v>2.4</v>
      </c>
      <c r="D87" s="4">
        <v>17.2</v>
      </c>
      <c r="E87" s="4">
        <v>34.5</v>
      </c>
      <c r="F87" s="4">
        <v>35.5</v>
      </c>
      <c r="G87" s="4">
        <v>10.5</v>
      </c>
      <c r="H87" s="21"/>
      <c r="I87" s="4">
        <f t="shared" si="3"/>
        <v>19.599999999999998</v>
      </c>
      <c r="J87" s="4">
        <f t="shared" si="4"/>
        <v>70</v>
      </c>
      <c r="K87" s="4">
        <f t="shared" si="5"/>
        <v>10.5</v>
      </c>
      <c r="L87" s="5"/>
      <c r="M87" s="17">
        <v>651</v>
      </c>
    </row>
    <row r="88" spans="1:13" ht="22.5" customHeight="1">
      <c r="A88" s="83"/>
      <c r="B88" s="3" t="s">
        <v>39</v>
      </c>
      <c r="C88" s="4">
        <v>4.2</v>
      </c>
      <c r="D88" s="4">
        <v>8.6</v>
      </c>
      <c r="E88" s="4">
        <v>8.6999999999999993</v>
      </c>
      <c r="F88" s="4">
        <v>6</v>
      </c>
      <c r="G88" s="4">
        <v>72.5</v>
      </c>
      <c r="H88" s="21"/>
      <c r="I88" s="4">
        <f t="shared" si="3"/>
        <v>12.8</v>
      </c>
      <c r="J88" s="4">
        <f t="shared" si="4"/>
        <v>14.7</v>
      </c>
      <c r="K88" s="4">
        <f t="shared" si="5"/>
        <v>72.5</v>
      </c>
      <c r="L88" s="5"/>
      <c r="M88" s="17">
        <v>91</v>
      </c>
    </row>
    <row r="89" spans="1:13" ht="17.25" customHeight="1">
      <c r="A89" s="83" t="s">
        <v>136</v>
      </c>
      <c r="B89" s="3" t="s">
        <v>89</v>
      </c>
      <c r="C89" s="4">
        <v>18.100000000000001</v>
      </c>
      <c r="D89" s="4">
        <v>27.3</v>
      </c>
      <c r="E89" s="4">
        <v>26.3</v>
      </c>
      <c r="F89" s="4">
        <v>18.899999999999999</v>
      </c>
      <c r="G89" s="8">
        <v>9.4</v>
      </c>
      <c r="H89" s="22"/>
      <c r="I89" s="4">
        <f t="shared" si="3"/>
        <v>45.400000000000006</v>
      </c>
      <c r="J89" s="4">
        <f t="shared" si="4"/>
        <v>45.2</v>
      </c>
      <c r="K89" s="4">
        <f t="shared" si="5"/>
        <v>9.4</v>
      </c>
      <c r="L89" s="5"/>
      <c r="M89" s="17">
        <v>677</v>
      </c>
    </row>
    <row r="90" spans="1:13" ht="17.25" customHeight="1">
      <c r="A90" s="83"/>
      <c r="B90" s="3" t="s">
        <v>137</v>
      </c>
      <c r="C90" s="4">
        <v>2.2999999999999998</v>
      </c>
      <c r="D90" s="4">
        <v>12.1</v>
      </c>
      <c r="E90" s="4">
        <v>31.4</v>
      </c>
      <c r="F90" s="4">
        <v>44.2</v>
      </c>
      <c r="G90" s="4">
        <v>10.1</v>
      </c>
      <c r="H90" s="21"/>
      <c r="I90" s="4">
        <f t="shared" si="3"/>
        <v>14.399999999999999</v>
      </c>
      <c r="J90" s="4">
        <f t="shared" si="4"/>
        <v>75.599999999999994</v>
      </c>
      <c r="K90" s="4">
        <f t="shared" si="5"/>
        <v>10.1</v>
      </c>
      <c r="L90" s="5"/>
      <c r="M90" s="17">
        <v>250</v>
      </c>
    </row>
    <row r="91" spans="1:13" ht="17.25" customHeight="1">
      <c r="A91" s="88"/>
      <c r="B91" s="3" t="s">
        <v>39</v>
      </c>
      <c r="C91" s="4">
        <v>1.2</v>
      </c>
      <c r="D91" s="4">
        <v>2.8</v>
      </c>
      <c r="E91" s="4">
        <v>14.6</v>
      </c>
      <c r="F91" s="4">
        <v>11.3</v>
      </c>
      <c r="G91" s="4">
        <v>70.099999999999994</v>
      </c>
      <c r="H91" s="21"/>
      <c r="I91" s="4">
        <f t="shared" si="3"/>
        <v>4</v>
      </c>
      <c r="J91" s="4">
        <f t="shared" si="4"/>
        <v>25.9</v>
      </c>
      <c r="K91" s="4">
        <f t="shared" si="5"/>
        <v>70.099999999999994</v>
      </c>
      <c r="L91" s="5"/>
      <c r="M91" s="17">
        <v>78</v>
      </c>
    </row>
    <row r="92" spans="1:13" ht="36" customHeight="1">
      <c r="A92" s="83" t="s">
        <v>90</v>
      </c>
      <c r="B92" s="11" t="s">
        <v>91</v>
      </c>
      <c r="C92" s="4">
        <v>34.1</v>
      </c>
      <c r="D92" s="4">
        <v>32.6</v>
      </c>
      <c r="E92" s="4">
        <v>18</v>
      </c>
      <c r="F92" s="4">
        <v>6.5</v>
      </c>
      <c r="G92" s="8">
        <v>8.8000000000000007</v>
      </c>
      <c r="H92" s="22"/>
      <c r="I92" s="4">
        <f t="shared" si="3"/>
        <v>66.7</v>
      </c>
      <c r="J92" s="4">
        <f t="shared" si="4"/>
        <v>24.5</v>
      </c>
      <c r="K92" s="4">
        <f t="shared" si="5"/>
        <v>8.8000000000000007</v>
      </c>
      <c r="L92" s="5"/>
      <c r="M92" s="17">
        <v>311</v>
      </c>
    </row>
    <row r="93" spans="1:13" ht="36" customHeight="1">
      <c r="A93" s="83"/>
      <c r="B93" s="11" t="s">
        <v>92</v>
      </c>
      <c r="C93" s="4">
        <v>3.9</v>
      </c>
      <c r="D93" s="4">
        <v>18.8</v>
      </c>
      <c r="E93" s="4">
        <v>36.200000000000003</v>
      </c>
      <c r="F93" s="4">
        <v>32.299999999999997</v>
      </c>
      <c r="G93" s="8">
        <v>8.8000000000000007</v>
      </c>
      <c r="H93" s="22"/>
      <c r="I93" s="4">
        <f t="shared" si="3"/>
        <v>22.7</v>
      </c>
      <c r="J93" s="4">
        <f t="shared" si="4"/>
        <v>68.5</v>
      </c>
      <c r="K93" s="4">
        <f t="shared" si="5"/>
        <v>8.8000000000000007</v>
      </c>
      <c r="L93" s="5"/>
      <c r="M93" s="17">
        <v>519</v>
      </c>
    </row>
    <row r="94" spans="1:13" ht="36" customHeight="1">
      <c r="A94" s="83"/>
      <c r="B94" s="11" t="s">
        <v>93</v>
      </c>
      <c r="C94" s="4">
        <v>0</v>
      </c>
      <c r="D94" s="4">
        <v>2.8</v>
      </c>
      <c r="E94" s="4">
        <v>11</v>
      </c>
      <c r="F94" s="4">
        <v>77.5</v>
      </c>
      <c r="G94" s="4">
        <v>8.6999999999999993</v>
      </c>
      <c r="H94" s="21"/>
      <c r="I94" s="4">
        <f t="shared" si="3"/>
        <v>2.8</v>
      </c>
      <c r="J94" s="4">
        <f t="shared" si="4"/>
        <v>88.5</v>
      </c>
      <c r="K94" s="4">
        <f t="shared" si="5"/>
        <v>8.6999999999999993</v>
      </c>
      <c r="L94" s="5"/>
      <c r="M94" s="17">
        <v>53</v>
      </c>
    </row>
    <row r="95" spans="1:13" ht="36" customHeight="1">
      <c r="A95" s="88"/>
      <c r="B95" s="11" t="s">
        <v>39</v>
      </c>
      <c r="C95" s="4">
        <v>2.4</v>
      </c>
      <c r="D95" s="4">
        <v>14</v>
      </c>
      <c r="E95" s="4">
        <v>15</v>
      </c>
      <c r="F95" s="4">
        <v>14.8</v>
      </c>
      <c r="G95" s="4">
        <v>53.8</v>
      </c>
      <c r="H95" s="21"/>
      <c r="I95" s="4">
        <f t="shared" si="3"/>
        <v>16.399999999999999</v>
      </c>
      <c r="J95" s="4">
        <f t="shared" si="4"/>
        <v>29.8</v>
      </c>
      <c r="K95" s="4">
        <f t="shared" si="5"/>
        <v>53.8</v>
      </c>
      <c r="L95" s="5"/>
      <c r="M95" s="17">
        <v>123</v>
      </c>
    </row>
    <row r="96" spans="1:13" ht="17.25" customHeight="1">
      <c r="A96" s="83" t="s">
        <v>94</v>
      </c>
      <c r="B96" s="11" t="s">
        <v>76</v>
      </c>
      <c r="C96" s="9">
        <v>37.299999999999997</v>
      </c>
      <c r="D96" s="9">
        <v>62.7</v>
      </c>
      <c r="E96" s="9">
        <v>0</v>
      </c>
      <c r="F96" s="9">
        <v>0</v>
      </c>
      <c r="G96" s="29">
        <v>0</v>
      </c>
      <c r="H96" s="30"/>
      <c r="I96" s="9">
        <f t="shared" si="3"/>
        <v>100</v>
      </c>
      <c r="J96" s="9">
        <f t="shared" si="4"/>
        <v>0</v>
      </c>
      <c r="K96" s="9">
        <f t="shared" si="5"/>
        <v>0</v>
      </c>
      <c r="L96" s="5"/>
      <c r="M96" s="17">
        <v>347</v>
      </c>
    </row>
    <row r="97" spans="1:13" ht="17.25" customHeight="1">
      <c r="A97" s="83"/>
      <c r="B97" s="11" t="s">
        <v>77</v>
      </c>
      <c r="C97" s="9">
        <v>0</v>
      </c>
      <c r="D97" s="9">
        <v>0</v>
      </c>
      <c r="E97" s="9">
        <v>52</v>
      </c>
      <c r="F97" s="9">
        <v>48</v>
      </c>
      <c r="G97" s="9">
        <v>0</v>
      </c>
      <c r="H97" s="23"/>
      <c r="I97" s="9">
        <f t="shared" si="3"/>
        <v>0</v>
      </c>
      <c r="J97" s="9">
        <f t="shared" si="4"/>
        <v>100</v>
      </c>
      <c r="K97" s="9">
        <f t="shared" si="5"/>
        <v>0</v>
      </c>
      <c r="L97" s="5"/>
      <c r="M97" s="17">
        <v>516</v>
      </c>
    </row>
    <row r="98" spans="1:13" ht="17.25" customHeight="1">
      <c r="A98" s="88"/>
      <c r="B98" s="11" t="s">
        <v>39</v>
      </c>
      <c r="C98" s="9">
        <v>0</v>
      </c>
      <c r="D98" s="9">
        <v>0</v>
      </c>
      <c r="E98" s="9">
        <v>0</v>
      </c>
      <c r="F98" s="9">
        <v>0</v>
      </c>
      <c r="G98" s="9">
        <v>100</v>
      </c>
      <c r="H98" s="23"/>
      <c r="I98" s="9">
        <f t="shared" si="3"/>
        <v>0</v>
      </c>
      <c r="J98" s="9">
        <f t="shared" si="4"/>
        <v>0</v>
      </c>
      <c r="K98" s="9">
        <f t="shared" si="5"/>
        <v>100</v>
      </c>
      <c r="L98" s="5"/>
      <c r="M98" s="17">
        <v>144</v>
      </c>
    </row>
    <row r="99" spans="1:13" ht="17.25" customHeight="1">
      <c r="A99" s="83" t="s">
        <v>95</v>
      </c>
      <c r="B99" s="11" t="s">
        <v>76</v>
      </c>
      <c r="C99" s="4">
        <v>37.4</v>
      </c>
      <c r="D99" s="4">
        <v>47.5</v>
      </c>
      <c r="E99" s="4">
        <v>10.199999999999999</v>
      </c>
      <c r="F99" s="4">
        <v>1.2</v>
      </c>
      <c r="G99" s="8">
        <v>3.7</v>
      </c>
      <c r="H99" s="22"/>
      <c r="I99" s="4">
        <f t="shared" si="3"/>
        <v>84.9</v>
      </c>
      <c r="J99" s="4">
        <f t="shared" si="4"/>
        <v>11.399999999999999</v>
      </c>
      <c r="K99" s="4">
        <f t="shared" si="5"/>
        <v>3.7</v>
      </c>
      <c r="L99" s="5"/>
      <c r="M99" s="17">
        <v>273</v>
      </c>
    </row>
    <row r="100" spans="1:13" ht="17.25" customHeight="1">
      <c r="A100" s="83"/>
      <c r="B100" s="11" t="s">
        <v>77</v>
      </c>
      <c r="C100" s="4">
        <v>3</v>
      </c>
      <c r="D100" s="4">
        <v>12.8</v>
      </c>
      <c r="E100" s="4">
        <v>39.299999999999997</v>
      </c>
      <c r="F100" s="4">
        <v>41.5</v>
      </c>
      <c r="G100" s="4">
        <v>3.3</v>
      </c>
      <c r="H100" s="21"/>
      <c r="I100" s="4">
        <f t="shared" si="3"/>
        <v>15.8</v>
      </c>
      <c r="J100" s="4">
        <f t="shared" si="4"/>
        <v>80.8</v>
      </c>
      <c r="K100" s="4">
        <f t="shared" si="5"/>
        <v>3.3</v>
      </c>
      <c r="L100" s="5"/>
      <c r="M100" s="17">
        <v>577</v>
      </c>
    </row>
    <row r="101" spans="1:13" ht="17.25" customHeight="1">
      <c r="A101" s="88"/>
      <c r="B101" s="11" t="s">
        <v>39</v>
      </c>
      <c r="C101" s="4">
        <v>6.3</v>
      </c>
      <c r="D101" s="4">
        <v>9</v>
      </c>
      <c r="E101" s="4">
        <v>8.3000000000000007</v>
      </c>
      <c r="F101" s="4">
        <v>2.8</v>
      </c>
      <c r="G101" s="4">
        <v>73.5</v>
      </c>
      <c r="H101" s="21"/>
      <c r="I101" s="4">
        <f t="shared" si="3"/>
        <v>15.3</v>
      </c>
      <c r="J101" s="4">
        <f t="shared" si="4"/>
        <v>11.100000000000001</v>
      </c>
      <c r="K101" s="4">
        <f t="shared" si="5"/>
        <v>73.5</v>
      </c>
      <c r="L101" s="5"/>
      <c r="M101" s="17">
        <v>155</v>
      </c>
    </row>
    <row r="102" spans="1:13" ht="24" customHeight="1">
      <c r="A102" s="83" t="s">
        <v>96</v>
      </c>
      <c r="B102" s="11" t="s">
        <v>103</v>
      </c>
      <c r="C102" s="4">
        <v>4.9000000000000004</v>
      </c>
      <c r="D102" s="4">
        <v>13.1</v>
      </c>
      <c r="E102" s="4">
        <v>25.2</v>
      </c>
      <c r="F102" s="4">
        <v>44.1</v>
      </c>
      <c r="G102" s="8">
        <v>12.8</v>
      </c>
      <c r="H102" s="22"/>
      <c r="I102" s="4">
        <f t="shared" si="3"/>
        <v>18</v>
      </c>
      <c r="J102" s="4">
        <f t="shared" si="4"/>
        <v>69.3</v>
      </c>
      <c r="K102" s="4">
        <f t="shared" si="5"/>
        <v>12.8</v>
      </c>
      <c r="L102" s="5"/>
      <c r="M102" s="17">
        <v>297</v>
      </c>
    </row>
    <row r="103" spans="1:13" ht="24" customHeight="1">
      <c r="A103" s="83"/>
      <c r="B103" s="11" t="s">
        <v>104</v>
      </c>
      <c r="C103" s="4">
        <v>9.1</v>
      </c>
      <c r="D103" s="4">
        <v>27.7</v>
      </c>
      <c r="E103" s="4">
        <v>34</v>
      </c>
      <c r="F103" s="4">
        <v>19.7</v>
      </c>
      <c r="G103" s="8">
        <v>9.6</v>
      </c>
      <c r="H103" s="22"/>
      <c r="I103" s="4">
        <f t="shared" si="3"/>
        <v>36.799999999999997</v>
      </c>
      <c r="J103" s="4">
        <f t="shared" si="4"/>
        <v>53.7</v>
      </c>
      <c r="K103" s="4">
        <f t="shared" si="5"/>
        <v>9.6</v>
      </c>
      <c r="L103" s="5"/>
      <c r="M103" s="17">
        <v>498</v>
      </c>
    </row>
    <row r="104" spans="1:13" ht="24" customHeight="1">
      <c r="A104" s="83"/>
      <c r="B104" s="11" t="s">
        <v>105</v>
      </c>
      <c r="C104" s="4">
        <v>52.3</v>
      </c>
      <c r="D104" s="4">
        <v>31.3</v>
      </c>
      <c r="E104" s="4">
        <v>9.6</v>
      </c>
      <c r="F104" s="4">
        <v>5.8</v>
      </c>
      <c r="G104" s="4">
        <v>1</v>
      </c>
      <c r="H104" s="21"/>
      <c r="I104" s="4">
        <f t="shared" si="3"/>
        <v>83.6</v>
      </c>
      <c r="J104" s="4">
        <f t="shared" si="4"/>
        <v>15.399999999999999</v>
      </c>
      <c r="K104" s="4">
        <f t="shared" si="5"/>
        <v>1</v>
      </c>
      <c r="L104" s="5"/>
      <c r="M104" s="17">
        <v>120</v>
      </c>
    </row>
    <row r="105" spans="1:13" ht="24" customHeight="1">
      <c r="A105" s="88"/>
      <c r="B105" s="11" t="s">
        <v>39</v>
      </c>
      <c r="C105" s="4">
        <v>7.3</v>
      </c>
      <c r="D105" s="4">
        <v>3.2</v>
      </c>
      <c r="E105" s="4">
        <v>13.8</v>
      </c>
      <c r="F105" s="4">
        <v>12.7</v>
      </c>
      <c r="G105" s="4">
        <v>63</v>
      </c>
      <c r="H105" s="21"/>
      <c r="I105" s="4">
        <f t="shared" si="3"/>
        <v>10.5</v>
      </c>
      <c r="J105" s="4">
        <f t="shared" si="4"/>
        <v>26.5</v>
      </c>
      <c r="K105" s="4">
        <f t="shared" si="5"/>
        <v>63</v>
      </c>
      <c r="L105" s="5"/>
      <c r="M105" s="17">
        <v>91</v>
      </c>
    </row>
    <row r="106" spans="1:13" ht="23.25" customHeight="1">
      <c r="A106" s="83" t="s">
        <v>100</v>
      </c>
      <c r="B106" s="11" t="s">
        <v>101</v>
      </c>
      <c r="C106" s="4">
        <v>4.8</v>
      </c>
      <c r="D106" s="4">
        <v>14.5</v>
      </c>
      <c r="E106" s="4">
        <v>33.299999999999997</v>
      </c>
      <c r="F106" s="4">
        <v>35.1</v>
      </c>
      <c r="G106" s="8">
        <v>12.3</v>
      </c>
      <c r="H106" s="22"/>
      <c r="I106" s="4">
        <f t="shared" si="3"/>
        <v>19.3</v>
      </c>
      <c r="J106" s="4">
        <f t="shared" si="4"/>
        <v>68.400000000000006</v>
      </c>
      <c r="K106" s="4">
        <f t="shared" si="5"/>
        <v>12.3</v>
      </c>
      <c r="L106" s="5"/>
      <c r="M106" s="17">
        <v>501</v>
      </c>
    </row>
    <row r="107" spans="1:13" ht="23.25" customHeight="1">
      <c r="A107" s="83"/>
      <c r="B107" s="11" t="s">
        <v>102</v>
      </c>
      <c r="C107" s="4">
        <v>25.4</v>
      </c>
      <c r="D107" s="4">
        <v>34.6</v>
      </c>
      <c r="E107" s="4">
        <v>21.6</v>
      </c>
      <c r="F107" s="4">
        <v>14</v>
      </c>
      <c r="G107" s="4">
        <v>4.4000000000000004</v>
      </c>
      <c r="H107" s="21"/>
      <c r="I107" s="4">
        <f t="shared" si="3"/>
        <v>60</v>
      </c>
      <c r="J107" s="4">
        <f t="shared" si="4"/>
        <v>35.6</v>
      </c>
      <c r="K107" s="4">
        <f t="shared" si="5"/>
        <v>4.4000000000000004</v>
      </c>
      <c r="L107" s="5"/>
      <c r="M107" s="17">
        <v>402</v>
      </c>
    </row>
    <row r="108" spans="1:13" ht="23.25" customHeight="1">
      <c r="A108" s="88"/>
      <c r="B108" s="11" t="s">
        <v>39</v>
      </c>
      <c r="C108" s="4">
        <v>2.9</v>
      </c>
      <c r="D108" s="4">
        <v>5.3</v>
      </c>
      <c r="E108" s="4">
        <v>14</v>
      </c>
      <c r="F108" s="4">
        <v>15.2</v>
      </c>
      <c r="G108" s="4">
        <v>62.6</v>
      </c>
      <c r="H108" s="21"/>
      <c r="I108" s="4">
        <f t="shared" si="3"/>
        <v>8.1999999999999993</v>
      </c>
      <c r="J108" s="4">
        <f t="shared" si="4"/>
        <v>29.2</v>
      </c>
      <c r="K108" s="4">
        <f t="shared" si="5"/>
        <v>62.6</v>
      </c>
      <c r="L108" s="5"/>
      <c r="M108" s="17">
        <v>103</v>
      </c>
    </row>
  </sheetData>
  <mergeCells count="31">
    <mergeCell ref="M2:M3"/>
    <mergeCell ref="A22:A26"/>
    <mergeCell ref="A27:A32"/>
    <mergeCell ref="A33:A40"/>
    <mergeCell ref="A5:A6"/>
    <mergeCell ref="A2:B3"/>
    <mergeCell ref="A4:B4"/>
    <mergeCell ref="A106:A108"/>
    <mergeCell ref="A7:A12"/>
    <mergeCell ref="A13:A15"/>
    <mergeCell ref="A16:A18"/>
    <mergeCell ref="A19:A21"/>
    <mergeCell ref="A41:A53"/>
    <mergeCell ref="A54:A57"/>
    <mergeCell ref="A58:A60"/>
    <mergeCell ref="A61:A63"/>
    <mergeCell ref="A64:A66"/>
    <mergeCell ref="A67:A69"/>
    <mergeCell ref="A70:A72"/>
    <mergeCell ref="A73:A75"/>
    <mergeCell ref="A76:A78"/>
    <mergeCell ref="A79:A82"/>
    <mergeCell ref="A83:A85"/>
    <mergeCell ref="A1:G1"/>
    <mergeCell ref="C2:G2"/>
    <mergeCell ref="A96:A98"/>
    <mergeCell ref="A99:A101"/>
    <mergeCell ref="A102:A105"/>
    <mergeCell ref="A86:A88"/>
    <mergeCell ref="A89:A91"/>
    <mergeCell ref="A92:A95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26E090-29B4-4AF2-92CC-36EEAAF446B1}">
  <dimension ref="A1:AB108"/>
  <sheetViews>
    <sheetView topLeftCell="A33" workbookViewId="0">
      <selection activeCell="B44" sqref="B44"/>
    </sheetView>
  </sheetViews>
  <sheetFormatPr baseColWidth="10" defaultColWidth="9.1640625" defaultRowHeight="13"/>
  <cols>
    <col min="1" max="1" width="31.33203125" style="12" customWidth="1"/>
    <col min="2" max="2" width="35.5" style="12" customWidth="1"/>
    <col min="3" max="11" width="17.83203125" style="12" customWidth="1"/>
    <col min="12" max="12" width="11.83203125" style="12" customWidth="1"/>
    <col min="13" max="13" width="18" style="13" customWidth="1"/>
    <col min="14" max="16384" width="9.1640625" style="12"/>
  </cols>
  <sheetData>
    <row r="1" spans="1:28">
      <c r="A1" s="83" t="s">
        <v>106</v>
      </c>
      <c r="B1" s="83"/>
      <c r="C1" s="83"/>
      <c r="D1" s="83"/>
      <c r="E1" s="83"/>
      <c r="F1" s="83"/>
      <c r="G1" s="83"/>
      <c r="H1" s="6"/>
      <c r="I1" s="6"/>
      <c r="J1" s="6"/>
      <c r="K1" s="6"/>
    </row>
    <row r="2" spans="1:28" ht="18" customHeight="1">
      <c r="A2" s="84" t="s">
        <v>138</v>
      </c>
      <c r="B2" s="84"/>
      <c r="C2" s="85" t="s">
        <v>95</v>
      </c>
      <c r="D2" s="85"/>
      <c r="E2" s="85"/>
      <c r="F2" s="85"/>
      <c r="G2" s="85"/>
      <c r="H2" s="18"/>
      <c r="I2" s="18"/>
      <c r="J2" s="18"/>
      <c r="K2" s="18"/>
      <c r="M2" s="87" t="s">
        <v>33</v>
      </c>
    </row>
    <row r="3" spans="1:28" ht="23.25" customHeight="1">
      <c r="A3" s="84"/>
      <c r="B3" s="84"/>
      <c r="C3" s="1" t="s">
        <v>119</v>
      </c>
      <c r="D3" s="1" t="s">
        <v>120</v>
      </c>
      <c r="E3" s="1" t="s">
        <v>121</v>
      </c>
      <c r="F3" s="1" t="s">
        <v>122</v>
      </c>
      <c r="G3" s="1" t="s">
        <v>39</v>
      </c>
      <c r="H3" s="19"/>
      <c r="I3" s="1" t="s">
        <v>76</v>
      </c>
      <c r="J3" s="1" t="s">
        <v>77</v>
      </c>
      <c r="K3" s="1" t="s">
        <v>39</v>
      </c>
      <c r="M3" s="87"/>
    </row>
    <row r="4" spans="1:28" s="16" customFormat="1" ht="16.5" customHeight="1">
      <c r="A4" s="86" t="s">
        <v>0</v>
      </c>
      <c r="B4" s="86"/>
      <c r="C4" s="2">
        <v>10</v>
      </c>
      <c r="D4" s="2">
        <v>17.100000000000001</v>
      </c>
      <c r="E4" s="2">
        <v>22</v>
      </c>
      <c r="F4" s="2">
        <v>35.5</v>
      </c>
      <c r="G4" s="2">
        <v>15.5</v>
      </c>
      <c r="H4" s="20"/>
      <c r="I4" s="2">
        <f>C4+D4</f>
        <v>27.1</v>
      </c>
      <c r="J4" s="2">
        <f>E4+F4</f>
        <v>57.5</v>
      </c>
      <c r="K4" s="2">
        <f>G4</f>
        <v>15.5</v>
      </c>
      <c r="L4" s="14"/>
      <c r="M4" s="15">
        <v>1006</v>
      </c>
    </row>
    <row r="5" spans="1:28" ht="16.5" customHeight="1">
      <c r="A5" s="83" t="s">
        <v>22</v>
      </c>
      <c r="B5" s="3" t="s">
        <v>34</v>
      </c>
      <c r="C5" s="4">
        <v>12.6</v>
      </c>
      <c r="D5" s="4">
        <v>12.8</v>
      </c>
      <c r="E5" s="4">
        <v>19.5</v>
      </c>
      <c r="F5" s="4">
        <v>44.5</v>
      </c>
      <c r="G5" s="4">
        <v>10.6</v>
      </c>
      <c r="H5" s="21"/>
      <c r="I5" s="4">
        <f>C5+D5</f>
        <v>25.4</v>
      </c>
      <c r="J5" s="4">
        <f>E5+F5</f>
        <v>64</v>
      </c>
      <c r="K5" s="4">
        <f>G5</f>
        <v>10.6</v>
      </c>
      <c r="L5" s="5"/>
      <c r="M5" s="17">
        <v>478</v>
      </c>
    </row>
    <row r="6" spans="1:28" ht="16.5" customHeight="1">
      <c r="A6" s="83"/>
      <c r="B6" s="3" t="s">
        <v>35</v>
      </c>
      <c r="C6" s="4">
        <v>7.7</v>
      </c>
      <c r="D6" s="4">
        <v>21</v>
      </c>
      <c r="E6" s="4">
        <v>24.1</v>
      </c>
      <c r="F6" s="4">
        <v>27.3</v>
      </c>
      <c r="G6" s="4">
        <v>19.899999999999999</v>
      </c>
      <c r="H6" s="21"/>
      <c r="I6" s="4">
        <f t="shared" ref="I6:I69" si="0">C6+D6</f>
        <v>28.7</v>
      </c>
      <c r="J6" s="4">
        <f t="shared" ref="J6:J69" si="1">E6+F6</f>
        <v>51.400000000000006</v>
      </c>
      <c r="K6" s="4">
        <f t="shared" ref="K6:K69" si="2">G6</f>
        <v>19.899999999999999</v>
      </c>
      <c r="L6" s="5"/>
      <c r="M6" s="17">
        <v>528</v>
      </c>
    </row>
    <row r="7" spans="1:28" ht="16.5" customHeight="1">
      <c r="A7" s="83" t="s">
        <v>41</v>
      </c>
      <c r="B7" s="3" t="s">
        <v>46</v>
      </c>
      <c r="C7" s="4">
        <v>15.8</v>
      </c>
      <c r="D7" s="4">
        <v>21.1</v>
      </c>
      <c r="E7" s="4">
        <v>24.4</v>
      </c>
      <c r="F7" s="4">
        <v>22</v>
      </c>
      <c r="G7" s="4">
        <v>16.600000000000001</v>
      </c>
      <c r="H7" s="21"/>
      <c r="I7" s="4">
        <f t="shared" si="0"/>
        <v>36.900000000000006</v>
      </c>
      <c r="J7" s="4">
        <f t="shared" si="1"/>
        <v>46.4</v>
      </c>
      <c r="K7" s="4">
        <f t="shared" si="2"/>
        <v>16.600000000000001</v>
      </c>
      <c r="L7" s="5"/>
      <c r="M7" s="17">
        <v>162</v>
      </c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7"/>
      <c r="AA7" s="6"/>
      <c r="AB7" s="6"/>
    </row>
    <row r="8" spans="1:28" ht="16.5" customHeight="1">
      <c r="A8" s="83"/>
      <c r="B8" s="3" t="s">
        <v>47</v>
      </c>
      <c r="C8" s="4">
        <v>9.9</v>
      </c>
      <c r="D8" s="4">
        <v>14.5</v>
      </c>
      <c r="E8" s="4">
        <v>27.3</v>
      </c>
      <c r="F8" s="4">
        <v>33.200000000000003</v>
      </c>
      <c r="G8" s="4">
        <v>15.1</v>
      </c>
      <c r="H8" s="21"/>
      <c r="I8" s="4">
        <f t="shared" si="0"/>
        <v>24.4</v>
      </c>
      <c r="J8" s="4">
        <f t="shared" si="1"/>
        <v>60.5</v>
      </c>
      <c r="K8" s="4">
        <f t="shared" si="2"/>
        <v>15.1</v>
      </c>
      <c r="L8" s="5"/>
      <c r="M8" s="17">
        <v>193</v>
      </c>
    </row>
    <row r="9" spans="1:28" ht="16.5" customHeight="1">
      <c r="A9" s="83"/>
      <c r="B9" s="3" t="s">
        <v>48</v>
      </c>
      <c r="C9" s="4">
        <v>11.5</v>
      </c>
      <c r="D9" s="4">
        <v>17.7</v>
      </c>
      <c r="E9" s="4">
        <v>19.399999999999999</v>
      </c>
      <c r="F9" s="4">
        <v>31.9</v>
      </c>
      <c r="G9" s="4">
        <v>19.5</v>
      </c>
      <c r="H9" s="21"/>
      <c r="I9" s="4">
        <f t="shared" si="0"/>
        <v>29.2</v>
      </c>
      <c r="J9" s="4">
        <f t="shared" si="1"/>
        <v>51.3</v>
      </c>
      <c r="K9" s="4">
        <f t="shared" si="2"/>
        <v>19.5</v>
      </c>
      <c r="L9" s="5"/>
      <c r="M9" s="17">
        <v>200</v>
      </c>
    </row>
    <row r="10" spans="1:28" ht="16.5" customHeight="1">
      <c r="A10" s="83"/>
      <c r="B10" s="3" t="s">
        <v>49</v>
      </c>
      <c r="C10" s="4">
        <v>6.4</v>
      </c>
      <c r="D10" s="4">
        <v>18.7</v>
      </c>
      <c r="E10" s="4">
        <v>24.4</v>
      </c>
      <c r="F10" s="4">
        <v>34.4</v>
      </c>
      <c r="G10" s="4">
        <v>16.2</v>
      </c>
      <c r="H10" s="21"/>
      <c r="I10" s="4">
        <f t="shared" si="0"/>
        <v>25.1</v>
      </c>
      <c r="J10" s="4">
        <f t="shared" si="1"/>
        <v>58.8</v>
      </c>
      <c r="K10" s="4">
        <f t="shared" si="2"/>
        <v>16.2</v>
      </c>
      <c r="L10" s="5"/>
      <c r="M10" s="17">
        <v>160</v>
      </c>
    </row>
    <row r="11" spans="1:28" ht="16.5" customHeight="1">
      <c r="A11" s="83"/>
      <c r="B11" s="3" t="s">
        <v>50</v>
      </c>
      <c r="C11" s="4">
        <v>9.4</v>
      </c>
      <c r="D11" s="4">
        <v>16.3</v>
      </c>
      <c r="E11" s="4">
        <v>18.399999999999999</v>
      </c>
      <c r="F11" s="4">
        <v>44.3</v>
      </c>
      <c r="G11" s="4">
        <v>11.6</v>
      </c>
      <c r="H11" s="21"/>
      <c r="I11" s="4">
        <f t="shared" si="0"/>
        <v>25.700000000000003</v>
      </c>
      <c r="J11" s="4">
        <f t="shared" si="1"/>
        <v>62.699999999999996</v>
      </c>
      <c r="K11" s="4">
        <f t="shared" si="2"/>
        <v>11.6</v>
      </c>
      <c r="L11" s="5"/>
      <c r="M11" s="17">
        <v>149</v>
      </c>
      <c r="Q11" s="16"/>
      <c r="T11" s="6"/>
    </row>
    <row r="12" spans="1:28" ht="16.5" customHeight="1">
      <c r="A12" s="83"/>
      <c r="B12" s="3" t="s">
        <v>51</v>
      </c>
      <c r="C12" s="4">
        <v>6.5</v>
      </c>
      <c r="D12" s="4">
        <v>14.3</v>
      </c>
      <c r="E12" s="4">
        <v>16.399999999999999</v>
      </c>
      <c r="F12" s="4">
        <v>50.7</v>
      </c>
      <c r="G12" s="4">
        <v>12.1</v>
      </c>
      <c r="H12" s="21"/>
      <c r="I12" s="4">
        <f t="shared" si="0"/>
        <v>20.8</v>
      </c>
      <c r="J12" s="4">
        <f t="shared" si="1"/>
        <v>67.099999999999994</v>
      </c>
      <c r="K12" s="4">
        <f t="shared" si="2"/>
        <v>12.1</v>
      </c>
      <c r="L12" s="5"/>
      <c r="M12" s="17">
        <v>142</v>
      </c>
    </row>
    <row r="13" spans="1:28" ht="16.5" customHeight="1">
      <c r="A13" s="83" t="s">
        <v>42</v>
      </c>
      <c r="B13" s="3" t="s">
        <v>52</v>
      </c>
      <c r="C13" s="4">
        <v>12.6</v>
      </c>
      <c r="D13" s="4">
        <v>17.5</v>
      </c>
      <c r="E13" s="4">
        <v>26</v>
      </c>
      <c r="F13" s="4">
        <v>28.1</v>
      </c>
      <c r="G13" s="4">
        <v>15.8</v>
      </c>
      <c r="H13" s="21"/>
      <c r="I13" s="4">
        <f t="shared" si="0"/>
        <v>30.1</v>
      </c>
      <c r="J13" s="4">
        <f t="shared" si="1"/>
        <v>54.1</v>
      </c>
      <c r="K13" s="4">
        <f t="shared" si="2"/>
        <v>15.8</v>
      </c>
      <c r="L13" s="5"/>
      <c r="M13" s="17">
        <v>355</v>
      </c>
    </row>
    <row r="14" spans="1:28" ht="16.5" customHeight="1">
      <c r="A14" s="83"/>
      <c r="B14" s="3" t="s">
        <v>53</v>
      </c>
      <c r="C14" s="4">
        <v>9.1999999999999993</v>
      </c>
      <c r="D14" s="4">
        <v>18.2</v>
      </c>
      <c r="E14" s="4">
        <v>21.6</v>
      </c>
      <c r="F14" s="4">
        <v>33</v>
      </c>
      <c r="G14" s="8">
        <v>18</v>
      </c>
      <c r="H14" s="22"/>
      <c r="I14" s="4">
        <f t="shared" si="0"/>
        <v>27.4</v>
      </c>
      <c r="J14" s="4">
        <f t="shared" si="1"/>
        <v>54.6</v>
      </c>
      <c r="K14" s="4">
        <f t="shared" si="2"/>
        <v>18</v>
      </c>
      <c r="L14" s="5"/>
      <c r="M14" s="17">
        <v>360</v>
      </c>
    </row>
    <row r="15" spans="1:28" ht="16.5" customHeight="1">
      <c r="A15" s="83"/>
      <c r="B15" s="3" t="s">
        <v>54</v>
      </c>
      <c r="C15" s="4">
        <v>8</v>
      </c>
      <c r="D15" s="4">
        <v>15.3</v>
      </c>
      <c r="E15" s="4">
        <v>17.399999999999999</v>
      </c>
      <c r="F15" s="4">
        <v>47.4</v>
      </c>
      <c r="G15" s="4">
        <v>11.9</v>
      </c>
      <c r="H15" s="21"/>
      <c r="I15" s="4">
        <f t="shared" si="0"/>
        <v>23.3</v>
      </c>
      <c r="J15" s="4">
        <f t="shared" si="1"/>
        <v>64.8</v>
      </c>
      <c r="K15" s="4">
        <f t="shared" si="2"/>
        <v>11.9</v>
      </c>
      <c r="L15" s="5"/>
      <c r="M15" s="17">
        <v>292</v>
      </c>
    </row>
    <row r="16" spans="1:28" ht="16.5" customHeight="1">
      <c r="A16" s="83" t="s">
        <v>23</v>
      </c>
      <c r="B16" s="3" t="s">
        <v>40</v>
      </c>
      <c r="C16" s="4">
        <v>6.8</v>
      </c>
      <c r="D16" s="4">
        <v>16</v>
      </c>
      <c r="E16" s="4">
        <v>24.8</v>
      </c>
      <c r="F16" s="4">
        <v>31.2</v>
      </c>
      <c r="G16" s="4">
        <v>21.1</v>
      </c>
      <c r="H16" s="21"/>
      <c r="I16" s="4">
        <f t="shared" si="0"/>
        <v>22.8</v>
      </c>
      <c r="J16" s="4">
        <f t="shared" si="1"/>
        <v>56</v>
      </c>
      <c r="K16" s="4">
        <f t="shared" si="2"/>
        <v>21.1</v>
      </c>
      <c r="L16" s="5"/>
      <c r="M16" s="17">
        <v>370</v>
      </c>
    </row>
    <row r="17" spans="1:13" ht="16.5" customHeight="1">
      <c r="A17" s="83"/>
      <c r="B17" s="3" t="s">
        <v>1</v>
      </c>
      <c r="C17" s="4">
        <v>10.199999999999999</v>
      </c>
      <c r="D17" s="4">
        <v>16.899999999999999</v>
      </c>
      <c r="E17" s="4">
        <v>21.6</v>
      </c>
      <c r="F17" s="4">
        <v>38.5</v>
      </c>
      <c r="G17" s="4">
        <v>12.8</v>
      </c>
      <c r="H17" s="21"/>
      <c r="I17" s="4">
        <f t="shared" si="0"/>
        <v>27.099999999999998</v>
      </c>
      <c r="J17" s="4">
        <f t="shared" si="1"/>
        <v>60.1</v>
      </c>
      <c r="K17" s="4">
        <f t="shared" si="2"/>
        <v>12.8</v>
      </c>
      <c r="L17" s="5"/>
      <c r="M17" s="17">
        <v>393</v>
      </c>
    </row>
    <row r="18" spans="1:13" ht="16.5" customHeight="1">
      <c r="A18" s="83"/>
      <c r="B18" s="3" t="s">
        <v>2</v>
      </c>
      <c r="C18" s="4">
        <v>14.6</v>
      </c>
      <c r="D18" s="4">
        <v>19.100000000000001</v>
      </c>
      <c r="E18" s="4">
        <v>18.100000000000001</v>
      </c>
      <c r="F18" s="4">
        <v>36.9</v>
      </c>
      <c r="G18" s="4">
        <v>11.3</v>
      </c>
      <c r="H18" s="21"/>
      <c r="I18" s="4">
        <f t="shared" si="0"/>
        <v>33.700000000000003</v>
      </c>
      <c r="J18" s="4">
        <f t="shared" si="1"/>
        <v>55</v>
      </c>
      <c r="K18" s="4">
        <f t="shared" si="2"/>
        <v>11.3</v>
      </c>
      <c r="L18" s="5"/>
      <c r="M18" s="17">
        <v>244</v>
      </c>
    </row>
    <row r="19" spans="1:13" ht="16.5" customHeight="1">
      <c r="A19" s="83" t="s">
        <v>24</v>
      </c>
      <c r="B19" s="3" t="s">
        <v>3</v>
      </c>
      <c r="C19" s="4">
        <v>10</v>
      </c>
      <c r="D19" s="4">
        <v>17.8</v>
      </c>
      <c r="E19" s="4">
        <v>21.5</v>
      </c>
      <c r="F19" s="4">
        <v>35.1</v>
      </c>
      <c r="G19" s="4">
        <v>15.6</v>
      </c>
      <c r="H19" s="21"/>
      <c r="I19" s="4">
        <f t="shared" si="0"/>
        <v>27.8</v>
      </c>
      <c r="J19" s="4">
        <f t="shared" si="1"/>
        <v>56.6</v>
      </c>
      <c r="K19" s="4">
        <f t="shared" si="2"/>
        <v>15.6</v>
      </c>
      <c r="L19" s="5"/>
      <c r="M19" s="17">
        <v>892</v>
      </c>
    </row>
    <row r="20" spans="1:13" ht="16.5" customHeight="1">
      <c r="A20" s="83"/>
      <c r="B20" s="3" t="s">
        <v>4</v>
      </c>
      <c r="C20" s="4">
        <v>7.7</v>
      </c>
      <c r="D20" s="4">
        <v>12.1</v>
      </c>
      <c r="E20" s="4">
        <v>25.4</v>
      </c>
      <c r="F20" s="4">
        <v>37.9</v>
      </c>
      <c r="G20" s="8">
        <v>16.899999999999999</v>
      </c>
      <c r="H20" s="22"/>
      <c r="I20" s="4">
        <f t="shared" si="0"/>
        <v>19.8</v>
      </c>
      <c r="J20" s="4">
        <f t="shared" si="1"/>
        <v>63.3</v>
      </c>
      <c r="K20" s="4">
        <f t="shared" si="2"/>
        <v>16.899999999999999</v>
      </c>
      <c r="L20" s="5"/>
      <c r="M20" s="17">
        <v>82</v>
      </c>
    </row>
    <row r="21" spans="1:13" ht="16.5" customHeight="1">
      <c r="A21" s="83"/>
      <c r="B21" s="3" t="s">
        <v>5</v>
      </c>
      <c r="C21" s="4">
        <v>16.899999999999999</v>
      </c>
      <c r="D21" s="4">
        <v>11.6</v>
      </c>
      <c r="E21" s="4">
        <v>24.7</v>
      </c>
      <c r="F21" s="4">
        <v>40.1</v>
      </c>
      <c r="G21" s="4">
        <v>6.7</v>
      </c>
      <c r="H21" s="21"/>
      <c r="I21" s="4">
        <f t="shared" si="0"/>
        <v>28.5</v>
      </c>
      <c r="J21" s="4">
        <f t="shared" si="1"/>
        <v>64.8</v>
      </c>
      <c r="K21" s="4">
        <f t="shared" si="2"/>
        <v>6.7</v>
      </c>
      <c r="L21" s="5"/>
      <c r="M21" s="17">
        <v>33</v>
      </c>
    </row>
    <row r="22" spans="1:13" ht="16.5" customHeight="1">
      <c r="A22" s="83" t="s">
        <v>57</v>
      </c>
      <c r="B22" s="3" t="s">
        <v>55</v>
      </c>
      <c r="C22" s="4">
        <v>7.4</v>
      </c>
      <c r="D22" s="4">
        <v>21.7</v>
      </c>
      <c r="E22" s="4">
        <v>23.5</v>
      </c>
      <c r="F22" s="4">
        <v>30.6</v>
      </c>
      <c r="G22" s="4">
        <v>16.899999999999999</v>
      </c>
      <c r="H22" s="21"/>
      <c r="I22" s="4">
        <f t="shared" si="0"/>
        <v>29.1</v>
      </c>
      <c r="J22" s="4">
        <f t="shared" si="1"/>
        <v>54.1</v>
      </c>
      <c r="K22" s="4">
        <f t="shared" si="2"/>
        <v>16.899999999999999</v>
      </c>
      <c r="L22" s="5"/>
      <c r="M22" s="17">
        <v>261</v>
      </c>
    </row>
    <row r="23" spans="1:13" ht="16.5" customHeight="1">
      <c r="A23" s="83"/>
      <c r="B23" s="3" t="s">
        <v>56</v>
      </c>
      <c r="C23" s="4">
        <v>14.5</v>
      </c>
      <c r="D23" s="4">
        <v>16</v>
      </c>
      <c r="E23" s="4">
        <v>17.5</v>
      </c>
      <c r="F23" s="4">
        <v>38.4</v>
      </c>
      <c r="G23" s="4">
        <v>13.6</v>
      </c>
      <c r="H23" s="21"/>
      <c r="I23" s="4">
        <f t="shared" si="0"/>
        <v>30.5</v>
      </c>
      <c r="J23" s="4">
        <f t="shared" si="1"/>
        <v>55.9</v>
      </c>
      <c r="K23" s="4">
        <f t="shared" si="2"/>
        <v>13.6</v>
      </c>
      <c r="L23" s="5"/>
      <c r="M23" s="17">
        <v>196</v>
      </c>
    </row>
    <row r="24" spans="1:13" ht="16.5" customHeight="1">
      <c r="A24" s="83"/>
      <c r="B24" s="3" t="s">
        <v>6</v>
      </c>
      <c r="C24" s="4">
        <v>8.3000000000000007</v>
      </c>
      <c r="D24" s="4">
        <v>13.8</v>
      </c>
      <c r="E24" s="4">
        <v>25.2</v>
      </c>
      <c r="F24" s="4">
        <v>40.5</v>
      </c>
      <c r="G24" s="4">
        <v>12.3</v>
      </c>
      <c r="H24" s="21"/>
      <c r="I24" s="4">
        <f t="shared" si="0"/>
        <v>22.1</v>
      </c>
      <c r="J24" s="4">
        <f t="shared" si="1"/>
        <v>65.7</v>
      </c>
      <c r="K24" s="4">
        <f t="shared" si="2"/>
        <v>12.3</v>
      </c>
      <c r="L24" s="5"/>
      <c r="M24" s="17">
        <v>60</v>
      </c>
    </row>
    <row r="25" spans="1:13" ht="16.5" customHeight="1">
      <c r="A25" s="83"/>
      <c r="B25" s="3" t="s">
        <v>7</v>
      </c>
      <c r="C25" s="4">
        <v>8.6999999999999993</v>
      </c>
      <c r="D25" s="4">
        <v>14.6</v>
      </c>
      <c r="E25" s="4">
        <v>17.3</v>
      </c>
      <c r="F25" s="4">
        <v>45</v>
      </c>
      <c r="G25" s="4">
        <v>14.4</v>
      </c>
      <c r="H25" s="21"/>
      <c r="I25" s="4">
        <f t="shared" si="0"/>
        <v>23.299999999999997</v>
      </c>
      <c r="J25" s="4">
        <f t="shared" si="1"/>
        <v>62.3</v>
      </c>
      <c r="K25" s="4">
        <f t="shared" si="2"/>
        <v>14.4</v>
      </c>
      <c r="L25" s="5"/>
      <c r="M25" s="17">
        <v>297</v>
      </c>
    </row>
    <row r="26" spans="1:13" ht="16.5" customHeight="1">
      <c r="A26" s="83"/>
      <c r="B26" s="3" t="s">
        <v>8</v>
      </c>
      <c r="C26" s="4">
        <v>11.7</v>
      </c>
      <c r="D26" s="4">
        <v>17</v>
      </c>
      <c r="E26" s="4">
        <v>30.6</v>
      </c>
      <c r="F26" s="4">
        <v>22.6</v>
      </c>
      <c r="G26" s="4">
        <v>18.100000000000001</v>
      </c>
      <c r="H26" s="21"/>
      <c r="I26" s="4">
        <f t="shared" si="0"/>
        <v>28.7</v>
      </c>
      <c r="J26" s="4">
        <f t="shared" si="1"/>
        <v>53.2</v>
      </c>
      <c r="K26" s="4">
        <f t="shared" si="2"/>
        <v>18.100000000000001</v>
      </c>
      <c r="L26" s="5"/>
      <c r="M26" s="17">
        <v>192</v>
      </c>
    </row>
    <row r="27" spans="1:13" ht="16.5" customHeight="1">
      <c r="A27" s="83" t="s">
        <v>25</v>
      </c>
      <c r="B27" s="3" t="s">
        <v>27</v>
      </c>
      <c r="C27" s="4">
        <v>10</v>
      </c>
      <c r="D27" s="4">
        <v>14.5</v>
      </c>
      <c r="E27" s="4">
        <v>25</v>
      </c>
      <c r="F27" s="4">
        <v>30.9</v>
      </c>
      <c r="G27" s="4">
        <v>19.5</v>
      </c>
      <c r="H27" s="21"/>
      <c r="I27" s="4">
        <f t="shared" si="0"/>
        <v>24.5</v>
      </c>
      <c r="J27" s="4">
        <f t="shared" si="1"/>
        <v>55.9</v>
      </c>
      <c r="K27" s="4">
        <f t="shared" si="2"/>
        <v>19.5</v>
      </c>
      <c r="L27" s="5"/>
      <c r="M27" s="17">
        <v>147</v>
      </c>
    </row>
    <row r="28" spans="1:13" ht="16.5" customHeight="1">
      <c r="A28" s="83"/>
      <c r="B28" s="3" t="s">
        <v>58</v>
      </c>
      <c r="C28" s="4">
        <v>7.8</v>
      </c>
      <c r="D28" s="4">
        <v>20.5</v>
      </c>
      <c r="E28" s="4">
        <v>24.5</v>
      </c>
      <c r="F28" s="4">
        <v>32.5</v>
      </c>
      <c r="G28" s="4">
        <v>14.7</v>
      </c>
      <c r="H28" s="21"/>
      <c r="I28" s="4">
        <f t="shared" si="0"/>
        <v>28.3</v>
      </c>
      <c r="J28" s="4">
        <f t="shared" si="1"/>
        <v>57</v>
      </c>
      <c r="K28" s="4">
        <f t="shared" si="2"/>
        <v>14.7</v>
      </c>
      <c r="L28" s="5"/>
      <c r="M28" s="17">
        <v>150</v>
      </c>
    </row>
    <row r="29" spans="1:13" ht="16.5" customHeight="1">
      <c r="A29" s="83"/>
      <c r="B29" s="3" t="s">
        <v>59</v>
      </c>
      <c r="C29" s="4">
        <v>12</v>
      </c>
      <c r="D29" s="4">
        <v>12.3</v>
      </c>
      <c r="E29" s="4">
        <v>23.9</v>
      </c>
      <c r="F29" s="4">
        <v>32.5</v>
      </c>
      <c r="G29" s="4">
        <v>19.3</v>
      </c>
      <c r="H29" s="21"/>
      <c r="I29" s="4">
        <f t="shared" si="0"/>
        <v>24.3</v>
      </c>
      <c r="J29" s="4">
        <f t="shared" si="1"/>
        <v>56.4</v>
      </c>
      <c r="K29" s="4">
        <f t="shared" si="2"/>
        <v>19.3</v>
      </c>
      <c r="L29" s="5"/>
      <c r="M29" s="17">
        <v>160</v>
      </c>
    </row>
    <row r="30" spans="1:13" ht="16.5" customHeight="1">
      <c r="A30" s="83"/>
      <c r="B30" s="3" t="s">
        <v>9</v>
      </c>
      <c r="C30" s="4">
        <v>8.9</v>
      </c>
      <c r="D30" s="4">
        <v>16.600000000000001</v>
      </c>
      <c r="E30" s="4">
        <v>19.899999999999999</v>
      </c>
      <c r="F30" s="4">
        <v>38.1</v>
      </c>
      <c r="G30" s="4">
        <v>16.5</v>
      </c>
      <c r="H30" s="21"/>
      <c r="I30" s="4">
        <f t="shared" si="0"/>
        <v>25.5</v>
      </c>
      <c r="J30" s="4">
        <f t="shared" si="1"/>
        <v>58</v>
      </c>
      <c r="K30" s="4">
        <f t="shared" si="2"/>
        <v>16.5</v>
      </c>
      <c r="L30" s="5"/>
      <c r="M30" s="17">
        <v>174</v>
      </c>
    </row>
    <row r="31" spans="1:13" ht="16.5" customHeight="1">
      <c r="A31" s="83"/>
      <c r="B31" s="3" t="s">
        <v>36</v>
      </c>
      <c r="C31" s="4">
        <v>6.5</v>
      </c>
      <c r="D31" s="4">
        <v>17.2</v>
      </c>
      <c r="E31" s="4">
        <v>22.2</v>
      </c>
      <c r="F31" s="4">
        <v>40.200000000000003</v>
      </c>
      <c r="G31" s="4">
        <v>13.9</v>
      </c>
      <c r="H31" s="21"/>
      <c r="I31" s="4">
        <f t="shared" si="0"/>
        <v>23.7</v>
      </c>
      <c r="J31" s="4">
        <f t="shared" si="1"/>
        <v>62.400000000000006</v>
      </c>
      <c r="K31" s="4">
        <f t="shared" si="2"/>
        <v>13.9</v>
      </c>
      <c r="L31" s="5"/>
      <c r="M31" s="17">
        <v>235</v>
      </c>
    </row>
    <row r="32" spans="1:13" ht="16.5" customHeight="1">
      <c r="A32" s="83"/>
      <c r="B32" s="3" t="s">
        <v>10</v>
      </c>
      <c r="C32" s="4">
        <v>17.7</v>
      </c>
      <c r="D32" s="4">
        <v>22.1</v>
      </c>
      <c r="E32" s="4">
        <v>15.9</v>
      </c>
      <c r="F32" s="4">
        <v>35.5</v>
      </c>
      <c r="G32" s="4">
        <v>8.8000000000000007</v>
      </c>
      <c r="H32" s="21"/>
      <c r="I32" s="4">
        <f t="shared" si="0"/>
        <v>39.799999999999997</v>
      </c>
      <c r="J32" s="4">
        <f t="shared" si="1"/>
        <v>51.4</v>
      </c>
      <c r="K32" s="4">
        <f t="shared" si="2"/>
        <v>8.8000000000000007</v>
      </c>
      <c r="L32" s="5"/>
      <c r="M32" s="17">
        <v>139</v>
      </c>
    </row>
    <row r="33" spans="1:13" ht="16.5" customHeight="1">
      <c r="A33" s="83" t="s">
        <v>26</v>
      </c>
      <c r="B33" s="3" t="s">
        <v>11</v>
      </c>
      <c r="C33" s="4">
        <v>16.7</v>
      </c>
      <c r="D33" s="4">
        <v>27.6</v>
      </c>
      <c r="E33" s="4">
        <v>16.2</v>
      </c>
      <c r="F33" s="4">
        <v>28.5</v>
      </c>
      <c r="G33" s="4">
        <v>11.1</v>
      </c>
      <c r="H33" s="21"/>
      <c r="I33" s="4">
        <f t="shared" si="0"/>
        <v>44.3</v>
      </c>
      <c r="J33" s="4">
        <f t="shared" si="1"/>
        <v>44.7</v>
      </c>
      <c r="K33" s="4">
        <f t="shared" si="2"/>
        <v>11.1</v>
      </c>
      <c r="L33" s="5"/>
      <c r="M33" s="17">
        <v>131</v>
      </c>
    </row>
    <row r="34" spans="1:13" ht="16.5" customHeight="1">
      <c r="A34" s="83"/>
      <c r="B34" s="3" t="s">
        <v>12</v>
      </c>
      <c r="C34" s="4">
        <v>12.1</v>
      </c>
      <c r="D34" s="4">
        <v>22.4</v>
      </c>
      <c r="E34" s="4">
        <v>16.3</v>
      </c>
      <c r="F34" s="4">
        <v>32.700000000000003</v>
      </c>
      <c r="G34" s="4">
        <v>16.600000000000001</v>
      </c>
      <c r="H34" s="21"/>
      <c r="I34" s="4">
        <f t="shared" si="0"/>
        <v>34.5</v>
      </c>
      <c r="J34" s="4">
        <f t="shared" si="1"/>
        <v>49</v>
      </c>
      <c r="K34" s="4">
        <f t="shared" si="2"/>
        <v>16.600000000000001</v>
      </c>
      <c r="L34" s="5"/>
      <c r="M34" s="17">
        <v>110</v>
      </c>
    </row>
    <row r="35" spans="1:13" ht="16.5" customHeight="1">
      <c r="A35" s="83"/>
      <c r="B35" s="3" t="s">
        <v>13</v>
      </c>
      <c r="C35" s="4">
        <v>7.2</v>
      </c>
      <c r="D35" s="4">
        <v>15</v>
      </c>
      <c r="E35" s="4">
        <v>23.9</v>
      </c>
      <c r="F35" s="4">
        <v>35.799999999999997</v>
      </c>
      <c r="G35" s="4">
        <v>18.100000000000001</v>
      </c>
      <c r="H35" s="21"/>
      <c r="I35" s="4">
        <f t="shared" si="0"/>
        <v>22.2</v>
      </c>
      <c r="J35" s="4">
        <f t="shared" si="1"/>
        <v>59.699999999999996</v>
      </c>
      <c r="K35" s="4">
        <f t="shared" si="2"/>
        <v>18.100000000000001</v>
      </c>
      <c r="L35" s="5"/>
      <c r="M35" s="17">
        <v>107</v>
      </c>
    </row>
    <row r="36" spans="1:13" ht="16.5" customHeight="1">
      <c r="A36" s="83"/>
      <c r="B36" s="3" t="s">
        <v>14</v>
      </c>
      <c r="C36" s="4">
        <v>6.7</v>
      </c>
      <c r="D36" s="4">
        <v>11.9</v>
      </c>
      <c r="E36" s="4">
        <v>26.4</v>
      </c>
      <c r="F36" s="4">
        <v>37.700000000000003</v>
      </c>
      <c r="G36" s="4">
        <v>17.3</v>
      </c>
      <c r="H36" s="21"/>
      <c r="I36" s="4">
        <f t="shared" si="0"/>
        <v>18.600000000000001</v>
      </c>
      <c r="J36" s="4">
        <f t="shared" si="1"/>
        <v>64.099999999999994</v>
      </c>
      <c r="K36" s="4">
        <f t="shared" si="2"/>
        <v>17.3</v>
      </c>
      <c r="L36" s="5"/>
      <c r="M36" s="17">
        <v>130</v>
      </c>
    </row>
    <row r="37" spans="1:13" ht="16.5" customHeight="1">
      <c r="A37" s="83"/>
      <c r="B37" s="3" t="s">
        <v>15</v>
      </c>
      <c r="C37" s="4">
        <v>8.8000000000000007</v>
      </c>
      <c r="D37" s="4">
        <v>11.7</v>
      </c>
      <c r="E37" s="4">
        <v>22.1</v>
      </c>
      <c r="F37" s="4">
        <v>37.1</v>
      </c>
      <c r="G37" s="4">
        <v>20.3</v>
      </c>
      <c r="H37" s="21"/>
      <c r="I37" s="4">
        <f t="shared" si="0"/>
        <v>20.5</v>
      </c>
      <c r="J37" s="4">
        <f t="shared" si="1"/>
        <v>59.2</v>
      </c>
      <c r="K37" s="4">
        <f t="shared" si="2"/>
        <v>20.3</v>
      </c>
      <c r="L37" s="5"/>
      <c r="M37" s="17">
        <v>126</v>
      </c>
    </row>
    <row r="38" spans="1:13" ht="16.5" customHeight="1">
      <c r="A38" s="83"/>
      <c r="B38" s="3" t="s">
        <v>16</v>
      </c>
      <c r="C38" s="4">
        <v>10.1</v>
      </c>
      <c r="D38" s="4">
        <v>12.1</v>
      </c>
      <c r="E38" s="4">
        <v>23.3</v>
      </c>
      <c r="F38" s="4">
        <v>35</v>
      </c>
      <c r="G38" s="4">
        <v>19.5</v>
      </c>
      <c r="H38" s="21"/>
      <c r="I38" s="4">
        <f t="shared" si="0"/>
        <v>22.2</v>
      </c>
      <c r="J38" s="4">
        <f t="shared" si="1"/>
        <v>58.3</v>
      </c>
      <c r="K38" s="4">
        <f t="shared" si="2"/>
        <v>19.5</v>
      </c>
      <c r="L38" s="5"/>
      <c r="M38" s="17">
        <v>120</v>
      </c>
    </row>
    <row r="39" spans="1:13" ht="16.5" customHeight="1">
      <c r="A39" s="83"/>
      <c r="B39" s="3" t="s">
        <v>17</v>
      </c>
      <c r="C39" s="4">
        <v>9.4</v>
      </c>
      <c r="D39" s="4">
        <v>17.2</v>
      </c>
      <c r="E39" s="4">
        <v>23.7</v>
      </c>
      <c r="F39" s="4">
        <v>36.799999999999997</v>
      </c>
      <c r="G39" s="4">
        <v>12.9</v>
      </c>
      <c r="H39" s="21"/>
      <c r="I39" s="4">
        <f t="shared" si="0"/>
        <v>26.6</v>
      </c>
      <c r="J39" s="4">
        <f t="shared" si="1"/>
        <v>60.5</v>
      </c>
      <c r="K39" s="4">
        <f t="shared" si="2"/>
        <v>12.9</v>
      </c>
      <c r="L39" s="5"/>
      <c r="M39" s="17">
        <v>144</v>
      </c>
    </row>
    <row r="40" spans="1:13" ht="16.5" customHeight="1">
      <c r="A40" s="83"/>
      <c r="B40" s="3" t="s">
        <v>18</v>
      </c>
      <c r="C40" s="4">
        <v>9.1999999999999993</v>
      </c>
      <c r="D40" s="4">
        <v>18.8</v>
      </c>
      <c r="E40" s="4">
        <v>23.1</v>
      </c>
      <c r="F40" s="4">
        <v>39.299999999999997</v>
      </c>
      <c r="G40" s="4">
        <v>9.6999999999999993</v>
      </c>
      <c r="H40" s="21"/>
      <c r="I40" s="4">
        <f t="shared" si="0"/>
        <v>28</v>
      </c>
      <c r="J40" s="4">
        <f t="shared" si="1"/>
        <v>62.4</v>
      </c>
      <c r="K40" s="4">
        <f t="shared" si="2"/>
        <v>9.6999999999999993</v>
      </c>
      <c r="L40" s="5"/>
      <c r="M40" s="17">
        <v>138</v>
      </c>
    </row>
    <row r="41" spans="1:13" ht="16.5" customHeight="1">
      <c r="A41" s="83" t="s">
        <v>132</v>
      </c>
      <c r="B41" s="3" t="s">
        <v>28</v>
      </c>
      <c r="C41" s="4">
        <v>1.1000000000000001</v>
      </c>
      <c r="D41" s="4">
        <v>5.4</v>
      </c>
      <c r="E41" s="4">
        <v>13.4</v>
      </c>
      <c r="F41" s="4">
        <v>70.400000000000006</v>
      </c>
      <c r="G41" s="8">
        <v>9.6999999999999993</v>
      </c>
      <c r="H41" s="22"/>
      <c r="I41" s="4">
        <f t="shared" si="0"/>
        <v>6.5</v>
      </c>
      <c r="J41" s="4">
        <f t="shared" si="1"/>
        <v>83.800000000000011</v>
      </c>
      <c r="K41" s="4">
        <f t="shared" si="2"/>
        <v>9.6999999999999993</v>
      </c>
      <c r="L41" s="5"/>
      <c r="M41" s="17">
        <v>145</v>
      </c>
    </row>
    <row r="42" spans="1:13" ht="16.5" customHeight="1">
      <c r="A42" s="83"/>
      <c r="B42" s="3" t="s">
        <v>19</v>
      </c>
      <c r="C42" s="4">
        <v>35</v>
      </c>
      <c r="D42" s="4">
        <v>38.6</v>
      </c>
      <c r="E42" s="4">
        <v>14.1</v>
      </c>
      <c r="F42" s="4">
        <v>7.3</v>
      </c>
      <c r="G42" s="4">
        <v>5</v>
      </c>
      <c r="H42" s="21"/>
      <c r="I42" s="4">
        <f t="shared" si="0"/>
        <v>73.599999999999994</v>
      </c>
      <c r="J42" s="4">
        <f t="shared" si="1"/>
        <v>21.4</v>
      </c>
      <c r="K42" s="4">
        <f t="shared" si="2"/>
        <v>5</v>
      </c>
      <c r="L42" s="5"/>
      <c r="M42" s="17">
        <v>141</v>
      </c>
    </row>
    <row r="43" spans="1:13" ht="15.75" customHeight="1">
      <c r="A43" s="83"/>
      <c r="B43" s="3" t="s">
        <v>29</v>
      </c>
      <c r="C43" s="4">
        <v>9.1999999999999993</v>
      </c>
      <c r="D43" s="4">
        <v>10.199999999999999</v>
      </c>
      <c r="E43" s="4">
        <v>29.5</v>
      </c>
      <c r="F43" s="4">
        <v>34.5</v>
      </c>
      <c r="G43" s="4">
        <v>16.600000000000001</v>
      </c>
      <c r="H43" s="21"/>
      <c r="I43" s="4">
        <f t="shared" si="0"/>
        <v>19.399999999999999</v>
      </c>
      <c r="J43" s="4">
        <f t="shared" si="1"/>
        <v>64</v>
      </c>
      <c r="K43" s="4">
        <f t="shared" si="2"/>
        <v>16.600000000000001</v>
      </c>
      <c r="L43" s="5"/>
      <c r="M43" s="17">
        <v>67</v>
      </c>
    </row>
    <row r="44" spans="1:13" ht="15.75" customHeight="1">
      <c r="A44" s="83"/>
      <c r="B44" s="3" t="s">
        <v>139</v>
      </c>
      <c r="C44" s="4">
        <v>17.3</v>
      </c>
      <c r="D44" s="4">
        <v>21.2</v>
      </c>
      <c r="E44" s="4">
        <v>18.2</v>
      </c>
      <c r="F44" s="4">
        <v>28.2</v>
      </c>
      <c r="G44" s="4">
        <v>15.2</v>
      </c>
      <c r="H44" s="21"/>
      <c r="I44" s="4">
        <f t="shared" si="0"/>
        <v>38.5</v>
      </c>
      <c r="J44" s="4">
        <f t="shared" si="1"/>
        <v>46.4</v>
      </c>
      <c r="K44" s="4">
        <f t="shared" si="2"/>
        <v>15.2</v>
      </c>
      <c r="L44" s="5"/>
      <c r="M44" s="17">
        <v>45</v>
      </c>
    </row>
    <row r="45" spans="1:13" ht="16.5" customHeight="1">
      <c r="A45" s="83"/>
      <c r="B45" s="3" t="s">
        <v>30</v>
      </c>
      <c r="C45" s="4">
        <v>5.2</v>
      </c>
      <c r="D45" s="4">
        <v>16.3</v>
      </c>
      <c r="E45" s="4">
        <v>30.6</v>
      </c>
      <c r="F45" s="4">
        <v>30.3</v>
      </c>
      <c r="G45" s="8">
        <v>17.5</v>
      </c>
      <c r="H45" s="22"/>
      <c r="I45" s="4">
        <f t="shared" si="0"/>
        <v>21.5</v>
      </c>
      <c r="J45" s="4">
        <f t="shared" si="1"/>
        <v>60.900000000000006</v>
      </c>
      <c r="K45" s="4">
        <f t="shared" si="2"/>
        <v>17.5</v>
      </c>
      <c r="L45" s="5"/>
      <c r="M45" s="17">
        <v>42</v>
      </c>
    </row>
    <row r="46" spans="1:13" ht="16.5" customHeight="1">
      <c r="A46" s="83"/>
      <c r="B46" s="3" t="s">
        <v>31</v>
      </c>
      <c r="C46" s="4">
        <v>30.9</v>
      </c>
      <c r="D46" s="4">
        <v>25.9</v>
      </c>
      <c r="E46" s="4">
        <v>26</v>
      </c>
      <c r="F46" s="4">
        <v>14</v>
      </c>
      <c r="G46" s="8">
        <v>3.3</v>
      </c>
      <c r="H46" s="22"/>
      <c r="I46" s="4">
        <f t="shared" si="0"/>
        <v>56.8</v>
      </c>
      <c r="J46" s="4">
        <f t="shared" si="1"/>
        <v>40</v>
      </c>
      <c r="K46" s="4">
        <f t="shared" si="2"/>
        <v>3.3</v>
      </c>
      <c r="L46" s="5"/>
      <c r="M46" s="17">
        <v>40</v>
      </c>
    </row>
    <row r="47" spans="1:13" ht="16.5" customHeight="1">
      <c r="A47" s="83"/>
      <c r="B47" s="3" t="s">
        <v>32</v>
      </c>
      <c r="C47" s="8">
        <v>0</v>
      </c>
      <c r="D47" s="8">
        <v>16.899999999999999</v>
      </c>
      <c r="E47" s="8">
        <v>25.6</v>
      </c>
      <c r="F47" s="4">
        <v>57.4</v>
      </c>
      <c r="G47" s="8">
        <v>0</v>
      </c>
      <c r="H47" s="22"/>
      <c r="I47" s="4">
        <f t="shared" si="0"/>
        <v>16.899999999999999</v>
      </c>
      <c r="J47" s="4">
        <f t="shared" si="1"/>
        <v>83</v>
      </c>
      <c r="K47" s="4">
        <f t="shared" si="2"/>
        <v>0</v>
      </c>
      <c r="L47" s="5"/>
      <c r="M47" s="17">
        <v>22</v>
      </c>
    </row>
    <row r="48" spans="1:13" ht="16.5" customHeight="1">
      <c r="A48" s="83"/>
      <c r="B48" s="3" t="s">
        <v>20</v>
      </c>
      <c r="C48" s="4">
        <v>0</v>
      </c>
      <c r="D48" s="4">
        <v>2.7</v>
      </c>
      <c r="E48" s="4">
        <v>13.1</v>
      </c>
      <c r="F48" s="4">
        <v>78.599999999999994</v>
      </c>
      <c r="G48" s="8">
        <v>5.6</v>
      </c>
      <c r="H48" s="22"/>
      <c r="I48" s="4">
        <f t="shared" si="0"/>
        <v>2.7</v>
      </c>
      <c r="J48" s="4">
        <f t="shared" si="1"/>
        <v>91.699999999999989</v>
      </c>
      <c r="K48" s="4">
        <f t="shared" si="2"/>
        <v>5.6</v>
      </c>
      <c r="L48" s="5"/>
      <c r="M48" s="17">
        <v>65</v>
      </c>
    </row>
    <row r="49" spans="1:13" ht="16.5" customHeight="1">
      <c r="A49" s="83"/>
      <c r="B49" s="3" t="s">
        <v>37</v>
      </c>
      <c r="C49" s="4">
        <v>1.4</v>
      </c>
      <c r="D49" s="4">
        <v>0</v>
      </c>
      <c r="E49" s="4">
        <v>35.6</v>
      </c>
      <c r="F49" s="4">
        <v>38.1</v>
      </c>
      <c r="G49" s="8">
        <v>24.9</v>
      </c>
      <c r="H49" s="22"/>
      <c r="I49" s="4">
        <f t="shared" si="0"/>
        <v>1.4</v>
      </c>
      <c r="J49" s="4">
        <f t="shared" si="1"/>
        <v>73.7</v>
      </c>
      <c r="K49" s="4">
        <f t="shared" si="2"/>
        <v>24.9</v>
      </c>
      <c r="L49" s="5"/>
      <c r="M49" s="17">
        <v>25</v>
      </c>
    </row>
    <row r="50" spans="1:13" ht="16.5" customHeight="1">
      <c r="A50" s="83"/>
      <c r="B50" s="3" t="s">
        <v>38</v>
      </c>
      <c r="C50" s="4">
        <v>20.5</v>
      </c>
      <c r="D50" s="4">
        <v>20</v>
      </c>
      <c r="E50" s="4">
        <v>32.299999999999997</v>
      </c>
      <c r="F50" s="4">
        <v>17.7</v>
      </c>
      <c r="G50" s="8">
        <v>9.4</v>
      </c>
      <c r="H50" s="22"/>
      <c r="I50" s="4">
        <f t="shared" si="0"/>
        <v>40.5</v>
      </c>
      <c r="J50" s="4">
        <f t="shared" si="1"/>
        <v>50</v>
      </c>
      <c r="K50" s="4">
        <f t="shared" si="2"/>
        <v>9.4</v>
      </c>
      <c r="L50" s="5"/>
      <c r="M50" s="17">
        <v>32</v>
      </c>
    </row>
    <row r="51" spans="1:13" ht="16.5" customHeight="1">
      <c r="A51" s="83"/>
      <c r="B51" s="10" t="s">
        <v>5</v>
      </c>
      <c r="C51" s="4">
        <v>10.6</v>
      </c>
      <c r="D51" s="4">
        <v>20.8</v>
      </c>
      <c r="E51" s="4">
        <v>27</v>
      </c>
      <c r="F51" s="4">
        <v>31.3</v>
      </c>
      <c r="G51" s="4">
        <v>10.3</v>
      </c>
      <c r="H51" s="21"/>
      <c r="I51" s="4">
        <f t="shared" si="0"/>
        <v>31.4</v>
      </c>
      <c r="J51" s="4">
        <f t="shared" si="1"/>
        <v>58.3</v>
      </c>
      <c r="K51" s="4">
        <f t="shared" si="2"/>
        <v>10.3</v>
      </c>
      <c r="L51" s="5"/>
      <c r="M51" s="17">
        <v>40</v>
      </c>
    </row>
    <row r="52" spans="1:13" ht="16.5" customHeight="1">
      <c r="A52" s="83"/>
      <c r="B52" s="3" t="s">
        <v>60</v>
      </c>
      <c r="C52" s="4">
        <v>1.7</v>
      </c>
      <c r="D52" s="4">
        <v>19.8</v>
      </c>
      <c r="E52" s="4">
        <v>26.4</v>
      </c>
      <c r="F52" s="4">
        <v>23.4</v>
      </c>
      <c r="G52" s="4">
        <v>28.6</v>
      </c>
      <c r="H52" s="21"/>
      <c r="I52" s="4">
        <f t="shared" si="0"/>
        <v>21.5</v>
      </c>
      <c r="J52" s="4">
        <f t="shared" si="1"/>
        <v>49.8</v>
      </c>
      <c r="K52" s="4">
        <f t="shared" si="2"/>
        <v>28.6</v>
      </c>
      <c r="L52" s="5"/>
      <c r="M52" s="17">
        <v>194</v>
      </c>
    </row>
    <row r="53" spans="1:13" ht="16.5" customHeight="1">
      <c r="A53" s="83"/>
      <c r="B53" s="3" t="s">
        <v>21</v>
      </c>
      <c r="C53" s="4">
        <v>4.7</v>
      </c>
      <c r="D53" s="4">
        <v>11.7</v>
      </c>
      <c r="E53" s="4">
        <v>23.4</v>
      </c>
      <c r="F53" s="4">
        <v>36.299999999999997</v>
      </c>
      <c r="G53" s="4">
        <v>23.9</v>
      </c>
      <c r="H53" s="21"/>
      <c r="I53" s="4">
        <f t="shared" si="0"/>
        <v>16.399999999999999</v>
      </c>
      <c r="J53" s="4">
        <f t="shared" si="1"/>
        <v>59.699999999999996</v>
      </c>
      <c r="K53" s="4">
        <f t="shared" si="2"/>
        <v>23.9</v>
      </c>
      <c r="L53" s="5"/>
      <c r="M53" s="17">
        <v>147</v>
      </c>
    </row>
    <row r="54" spans="1:13" ht="16.5" customHeight="1">
      <c r="A54" s="83" t="s">
        <v>64</v>
      </c>
      <c r="B54" s="3" t="s">
        <v>61</v>
      </c>
      <c r="C54" s="4">
        <v>3.3</v>
      </c>
      <c r="D54" s="4">
        <v>7.9</v>
      </c>
      <c r="E54" s="4">
        <v>19.2</v>
      </c>
      <c r="F54" s="4">
        <v>58.8</v>
      </c>
      <c r="G54" s="4">
        <v>10.8</v>
      </c>
      <c r="H54" s="21"/>
      <c r="I54" s="4">
        <f t="shared" si="0"/>
        <v>11.2</v>
      </c>
      <c r="J54" s="4">
        <f t="shared" si="1"/>
        <v>78</v>
      </c>
      <c r="K54" s="4">
        <f t="shared" si="2"/>
        <v>10.8</v>
      </c>
      <c r="L54" s="5"/>
      <c r="M54" s="17">
        <v>234</v>
      </c>
    </row>
    <row r="55" spans="1:13" ht="16.5" customHeight="1">
      <c r="A55" s="83"/>
      <c r="B55" s="3" t="s">
        <v>62</v>
      </c>
      <c r="C55" s="4">
        <v>26.8</v>
      </c>
      <c r="D55" s="4">
        <v>30.3</v>
      </c>
      <c r="E55" s="4">
        <v>19.2</v>
      </c>
      <c r="F55" s="4">
        <v>15.4</v>
      </c>
      <c r="G55" s="4">
        <v>8.4</v>
      </c>
      <c r="H55" s="21"/>
      <c r="I55" s="4">
        <f t="shared" si="0"/>
        <v>57.1</v>
      </c>
      <c r="J55" s="4">
        <f t="shared" si="1"/>
        <v>34.6</v>
      </c>
      <c r="K55" s="4">
        <f t="shared" si="2"/>
        <v>8.4</v>
      </c>
      <c r="L55" s="5"/>
      <c r="M55" s="17">
        <v>268</v>
      </c>
    </row>
    <row r="56" spans="1:13" ht="16.5" customHeight="1">
      <c r="A56" s="83"/>
      <c r="B56" s="3" t="s">
        <v>63</v>
      </c>
      <c r="C56" s="4">
        <v>6.9</v>
      </c>
      <c r="D56" s="4">
        <v>10.199999999999999</v>
      </c>
      <c r="E56" s="4">
        <v>23.8</v>
      </c>
      <c r="F56" s="4">
        <v>48.6</v>
      </c>
      <c r="G56" s="4">
        <v>10.5</v>
      </c>
      <c r="H56" s="21"/>
      <c r="I56" s="4">
        <f t="shared" si="0"/>
        <v>17.100000000000001</v>
      </c>
      <c r="J56" s="4">
        <f t="shared" si="1"/>
        <v>72.400000000000006</v>
      </c>
      <c r="K56" s="4">
        <f t="shared" si="2"/>
        <v>10.5</v>
      </c>
      <c r="L56" s="5"/>
      <c r="M56" s="17">
        <v>162</v>
      </c>
    </row>
    <row r="57" spans="1:13" ht="16.5" customHeight="1">
      <c r="A57" s="83"/>
      <c r="B57" s="3" t="s">
        <v>135</v>
      </c>
      <c r="C57" s="4">
        <v>3</v>
      </c>
      <c r="D57" s="4">
        <v>16.3</v>
      </c>
      <c r="E57" s="4">
        <v>25.1</v>
      </c>
      <c r="F57" s="4">
        <v>29</v>
      </c>
      <c r="G57" s="4">
        <v>26.6</v>
      </c>
      <c r="H57" s="21"/>
      <c r="I57" s="4">
        <f t="shared" si="0"/>
        <v>19.3</v>
      </c>
      <c r="J57" s="4">
        <f t="shared" si="1"/>
        <v>54.1</v>
      </c>
      <c r="K57" s="4">
        <f t="shared" si="2"/>
        <v>26.6</v>
      </c>
      <c r="L57" s="5"/>
      <c r="M57" s="17">
        <v>341</v>
      </c>
    </row>
    <row r="58" spans="1:13" ht="16.5" customHeight="1">
      <c r="A58" s="83" t="s">
        <v>43</v>
      </c>
      <c r="B58" s="3" t="s">
        <v>44</v>
      </c>
      <c r="C58" s="4">
        <v>15.1</v>
      </c>
      <c r="D58" s="4">
        <v>23.8</v>
      </c>
      <c r="E58" s="4">
        <v>24.3</v>
      </c>
      <c r="F58" s="4">
        <v>24.8</v>
      </c>
      <c r="G58" s="4">
        <v>12</v>
      </c>
      <c r="H58" s="21"/>
      <c r="I58" s="4">
        <f t="shared" si="0"/>
        <v>38.9</v>
      </c>
      <c r="J58" s="4">
        <f t="shared" si="1"/>
        <v>49.1</v>
      </c>
      <c r="K58" s="4">
        <f t="shared" si="2"/>
        <v>12</v>
      </c>
      <c r="L58" s="5"/>
      <c r="M58" s="17">
        <v>639</v>
      </c>
    </row>
    <row r="59" spans="1:13" ht="16.5" customHeight="1">
      <c r="A59" s="83"/>
      <c r="B59" s="3" t="s">
        <v>65</v>
      </c>
      <c r="C59" s="4">
        <v>2.5</v>
      </c>
      <c r="D59" s="4">
        <v>6.5</v>
      </c>
      <c r="E59" s="4">
        <v>19.2</v>
      </c>
      <c r="F59" s="4">
        <v>66.900000000000006</v>
      </c>
      <c r="G59" s="4">
        <v>4.9000000000000004</v>
      </c>
      <c r="H59" s="21"/>
      <c r="I59" s="4">
        <f t="shared" si="0"/>
        <v>9</v>
      </c>
      <c r="J59" s="4">
        <f t="shared" si="1"/>
        <v>86.100000000000009</v>
      </c>
      <c r="K59" s="4">
        <f t="shared" si="2"/>
        <v>4.9000000000000004</v>
      </c>
      <c r="L59" s="5"/>
      <c r="M59" s="17">
        <v>193</v>
      </c>
    </row>
    <row r="60" spans="1:13" ht="16.5" customHeight="1">
      <c r="A60" s="83"/>
      <c r="B60" s="3" t="s">
        <v>39</v>
      </c>
      <c r="C60" s="4">
        <v>0</v>
      </c>
      <c r="D60" s="4">
        <v>4.0999999999999996</v>
      </c>
      <c r="E60" s="4">
        <v>16.3</v>
      </c>
      <c r="F60" s="4">
        <v>39.799999999999997</v>
      </c>
      <c r="G60" s="4">
        <v>39.799999999999997</v>
      </c>
      <c r="H60" s="21"/>
      <c r="I60" s="4">
        <f t="shared" si="0"/>
        <v>4.0999999999999996</v>
      </c>
      <c r="J60" s="4">
        <f t="shared" si="1"/>
        <v>56.099999999999994</v>
      </c>
      <c r="K60" s="4">
        <f t="shared" si="2"/>
        <v>39.799999999999997</v>
      </c>
      <c r="L60" s="5"/>
      <c r="M60" s="17">
        <v>174</v>
      </c>
    </row>
    <row r="61" spans="1:13" ht="16.5" customHeight="1">
      <c r="A61" s="83" t="s">
        <v>66</v>
      </c>
      <c r="B61" s="3" t="s">
        <v>67</v>
      </c>
      <c r="C61" s="4">
        <v>3.3</v>
      </c>
      <c r="D61" s="4">
        <v>6.9</v>
      </c>
      <c r="E61" s="4">
        <v>20</v>
      </c>
      <c r="F61" s="4">
        <v>61.7</v>
      </c>
      <c r="G61" s="4">
        <v>8.1</v>
      </c>
      <c r="H61" s="21"/>
      <c r="I61" s="4">
        <f t="shared" si="0"/>
        <v>10.199999999999999</v>
      </c>
      <c r="J61" s="4">
        <f t="shared" si="1"/>
        <v>81.7</v>
      </c>
      <c r="K61" s="4">
        <f t="shared" si="2"/>
        <v>8.1</v>
      </c>
      <c r="L61" s="5"/>
      <c r="M61" s="17">
        <v>328</v>
      </c>
    </row>
    <row r="62" spans="1:13" ht="16.5" customHeight="1">
      <c r="A62" s="83"/>
      <c r="B62" s="3" t="s">
        <v>68</v>
      </c>
      <c r="C62" s="4">
        <v>15.8</v>
      </c>
      <c r="D62" s="4">
        <v>25.5</v>
      </c>
      <c r="E62" s="4">
        <v>22.2</v>
      </c>
      <c r="F62" s="4">
        <v>23.6</v>
      </c>
      <c r="G62" s="4">
        <v>12.9</v>
      </c>
      <c r="H62" s="21"/>
      <c r="I62" s="4">
        <f t="shared" si="0"/>
        <v>41.3</v>
      </c>
      <c r="J62" s="4">
        <f t="shared" si="1"/>
        <v>45.8</v>
      </c>
      <c r="K62" s="4">
        <f t="shared" si="2"/>
        <v>12.9</v>
      </c>
      <c r="L62" s="5"/>
      <c r="M62" s="17">
        <v>551</v>
      </c>
    </row>
    <row r="63" spans="1:13" ht="16.5" customHeight="1">
      <c r="A63" s="83"/>
      <c r="B63" s="3" t="s">
        <v>39</v>
      </c>
      <c r="C63" s="4">
        <v>2.5</v>
      </c>
      <c r="D63" s="4">
        <v>7.1</v>
      </c>
      <c r="E63" s="4">
        <v>25.6</v>
      </c>
      <c r="F63" s="4">
        <v>19.3</v>
      </c>
      <c r="G63" s="4">
        <v>45.5</v>
      </c>
      <c r="H63" s="21"/>
      <c r="I63" s="4">
        <f t="shared" si="0"/>
        <v>9.6</v>
      </c>
      <c r="J63" s="4">
        <f t="shared" si="1"/>
        <v>44.900000000000006</v>
      </c>
      <c r="K63" s="4">
        <f t="shared" si="2"/>
        <v>45.5</v>
      </c>
      <c r="L63" s="5"/>
      <c r="M63" s="17">
        <v>127</v>
      </c>
    </row>
    <row r="64" spans="1:13" ht="31.5" customHeight="1">
      <c r="A64" s="83" t="s">
        <v>69</v>
      </c>
      <c r="B64" s="3" t="s">
        <v>70</v>
      </c>
      <c r="C64" s="4">
        <v>16.5</v>
      </c>
      <c r="D64" s="4">
        <v>26</v>
      </c>
      <c r="E64" s="4">
        <v>23.5</v>
      </c>
      <c r="F64" s="4">
        <v>23</v>
      </c>
      <c r="G64" s="4">
        <v>11</v>
      </c>
      <c r="H64" s="21"/>
      <c r="I64" s="4">
        <f t="shared" si="0"/>
        <v>42.5</v>
      </c>
      <c r="J64" s="4">
        <f t="shared" si="1"/>
        <v>46.5</v>
      </c>
      <c r="K64" s="4">
        <f t="shared" si="2"/>
        <v>11</v>
      </c>
      <c r="L64" s="5"/>
      <c r="M64" s="17">
        <v>547</v>
      </c>
    </row>
    <row r="65" spans="1:13" ht="31.5" customHeight="1">
      <c r="A65" s="83"/>
      <c r="B65" s="3" t="s">
        <v>71</v>
      </c>
      <c r="C65" s="4">
        <v>2.1</v>
      </c>
      <c r="D65" s="4">
        <v>7.6</v>
      </c>
      <c r="E65" s="4">
        <v>22.3</v>
      </c>
      <c r="F65" s="4">
        <v>61.4</v>
      </c>
      <c r="G65" s="4">
        <v>6.5</v>
      </c>
      <c r="H65" s="21"/>
      <c r="I65" s="4">
        <f t="shared" si="0"/>
        <v>9.6999999999999993</v>
      </c>
      <c r="J65" s="4">
        <f t="shared" si="1"/>
        <v>83.7</v>
      </c>
      <c r="K65" s="4">
        <f t="shared" si="2"/>
        <v>6.5</v>
      </c>
      <c r="L65" s="5"/>
      <c r="M65" s="17">
        <v>312</v>
      </c>
    </row>
    <row r="66" spans="1:13" ht="31.5" customHeight="1">
      <c r="A66" s="83"/>
      <c r="B66" s="3" t="s">
        <v>39</v>
      </c>
      <c r="C66" s="4">
        <v>3.1</v>
      </c>
      <c r="D66" s="4">
        <v>4.0999999999999996</v>
      </c>
      <c r="E66" s="4">
        <v>15.3</v>
      </c>
      <c r="F66" s="4">
        <v>26.5</v>
      </c>
      <c r="G66" s="4">
        <v>51</v>
      </c>
      <c r="H66" s="21"/>
      <c r="I66" s="4">
        <f t="shared" si="0"/>
        <v>7.1999999999999993</v>
      </c>
      <c r="J66" s="4">
        <f t="shared" si="1"/>
        <v>41.8</v>
      </c>
      <c r="K66" s="4">
        <f t="shared" si="2"/>
        <v>51</v>
      </c>
      <c r="L66" s="5"/>
      <c r="M66" s="17">
        <v>147</v>
      </c>
    </row>
    <row r="67" spans="1:13" ht="16.5" customHeight="1">
      <c r="A67" s="83" t="s">
        <v>72</v>
      </c>
      <c r="B67" s="3" t="s">
        <v>73</v>
      </c>
      <c r="C67" s="4">
        <v>3.8</v>
      </c>
      <c r="D67" s="4">
        <v>11.5</v>
      </c>
      <c r="E67" s="4">
        <v>25.9</v>
      </c>
      <c r="F67" s="4">
        <v>44</v>
      </c>
      <c r="G67" s="4">
        <v>14.8</v>
      </c>
      <c r="H67" s="21"/>
      <c r="I67" s="4">
        <f t="shared" si="0"/>
        <v>15.3</v>
      </c>
      <c r="J67" s="4">
        <f t="shared" si="1"/>
        <v>69.900000000000006</v>
      </c>
      <c r="K67" s="4">
        <f t="shared" si="2"/>
        <v>14.8</v>
      </c>
      <c r="L67" s="5"/>
      <c r="M67" s="17">
        <v>394</v>
      </c>
    </row>
    <row r="68" spans="1:13" ht="16.5" customHeight="1">
      <c r="A68" s="83"/>
      <c r="B68" s="3" t="s">
        <v>74</v>
      </c>
      <c r="C68" s="4">
        <v>15.8</v>
      </c>
      <c r="D68" s="4">
        <v>22.6</v>
      </c>
      <c r="E68" s="4">
        <v>22</v>
      </c>
      <c r="F68" s="4">
        <v>30.9</v>
      </c>
      <c r="G68" s="4">
        <v>8.6999999999999993</v>
      </c>
      <c r="H68" s="21"/>
      <c r="I68" s="4">
        <f t="shared" si="0"/>
        <v>38.400000000000006</v>
      </c>
      <c r="J68" s="4">
        <f t="shared" si="1"/>
        <v>52.9</v>
      </c>
      <c r="K68" s="4">
        <f t="shared" si="2"/>
        <v>8.6999999999999993</v>
      </c>
      <c r="L68" s="5"/>
      <c r="M68" s="17">
        <v>511</v>
      </c>
    </row>
    <row r="69" spans="1:13" ht="16.5" customHeight="1">
      <c r="A69" s="83"/>
      <c r="B69" s="3" t="s">
        <v>75</v>
      </c>
      <c r="C69" s="4">
        <v>5.5</v>
      </c>
      <c r="D69" s="4">
        <v>11</v>
      </c>
      <c r="E69" s="4">
        <v>6.6</v>
      </c>
      <c r="F69" s="4">
        <v>24.9</v>
      </c>
      <c r="G69" s="4">
        <v>52.1</v>
      </c>
      <c r="H69" s="21"/>
      <c r="I69" s="4">
        <f t="shared" si="0"/>
        <v>16.5</v>
      </c>
      <c r="J69" s="4">
        <f t="shared" si="1"/>
        <v>31.5</v>
      </c>
      <c r="K69" s="4">
        <f t="shared" si="2"/>
        <v>52.1</v>
      </c>
      <c r="L69" s="5"/>
      <c r="M69" s="17">
        <v>101</v>
      </c>
    </row>
    <row r="70" spans="1:13" ht="16.5" customHeight="1">
      <c r="A70" s="83" t="s">
        <v>78</v>
      </c>
      <c r="B70" s="3" t="s">
        <v>76</v>
      </c>
      <c r="C70" s="4">
        <v>17.899999999999999</v>
      </c>
      <c r="D70" s="4">
        <v>28.6</v>
      </c>
      <c r="E70" s="4">
        <v>23.1</v>
      </c>
      <c r="F70" s="4">
        <v>18.3</v>
      </c>
      <c r="G70" s="4">
        <v>12.1</v>
      </c>
      <c r="H70" s="21"/>
      <c r="I70" s="4">
        <f t="shared" ref="I70:I108" si="3">C70+D70</f>
        <v>46.5</v>
      </c>
      <c r="J70" s="4">
        <f t="shared" ref="J70:J108" si="4">E70+F70</f>
        <v>41.400000000000006</v>
      </c>
      <c r="K70" s="4">
        <f t="shared" ref="K70:K108" si="5">G70</f>
        <v>12.1</v>
      </c>
      <c r="L70" s="5"/>
      <c r="M70" s="17">
        <v>518</v>
      </c>
    </row>
    <row r="71" spans="1:13" ht="16.5" customHeight="1">
      <c r="A71" s="83"/>
      <c r="B71" s="3" t="s">
        <v>77</v>
      </c>
      <c r="C71" s="4">
        <v>2.1</v>
      </c>
      <c r="D71" s="4">
        <v>5.4</v>
      </c>
      <c r="E71" s="4">
        <v>23.1</v>
      </c>
      <c r="F71" s="4">
        <v>62.2</v>
      </c>
      <c r="G71" s="4">
        <v>7.2</v>
      </c>
      <c r="H71" s="21"/>
      <c r="I71" s="4">
        <f t="shared" si="3"/>
        <v>7.5</v>
      </c>
      <c r="J71" s="4">
        <f t="shared" si="4"/>
        <v>85.300000000000011</v>
      </c>
      <c r="K71" s="4">
        <f t="shared" si="5"/>
        <v>7.2</v>
      </c>
      <c r="L71" s="5"/>
      <c r="M71" s="17">
        <v>388</v>
      </c>
    </row>
    <row r="72" spans="1:13" ht="16.5" customHeight="1">
      <c r="A72" s="83"/>
      <c r="B72" s="3" t="s">
        <v>39</v>
      </c>
      <c r="C72" s="4">
        <v>0</v>
      </c>
      <c r="D72" s="4">
        <v>2.7</v>
      </c>
      <c r="E72" s="4">
        <v>11.9</v>
      </c>
      <c r="F72" s="4">
        <v>20.8</v>
      </c>
      <c r="G72" s="4">
        <v>64.599999999999994</v>
      </c>
      <c r="H72" s="21"/>
      <c r="I72" s="4">
        <f t="shared" si="3"/>
        <v>2.7</v>
      </c>
      <c r="J72" s="4">
        <f t="shared" si="4"/>
        <v>32.700000000000003</v>
      </c>
      <c r="K72" s="4">
        <f t="shared" si="5"/>
        <v>64.599999999999994</v>
      </c>
      <c r="L72" s="5"/>
      <c r="M72" s="17">
        <v>100</v>
      </c>
    </row>
    <row r="73" spans="1:13" ht="16.5" customHeight="1">
      <c r="A73" s="83" t="s">
        <v>79</v>
      </c>
      <c r="B73" s="3" t="s">
        <v>76</v>
      </c>
      <c r="C73" s="4">
        <v>8</v>
      </c>
      <c r="D73" s="4">
        <v>17.7</v>
      </c>
      <c r="E73" s="4">
        <v>24.1</v>
      </c>
      <c r="F73" s="4">
        <v>38.5</v>
      </c>
      <c r="G73" s="4">
        <v>11.7</v>
      </c>
      <c r="H73" s="21"/>
      <c r="I73" s="4">
        <f t="shared" si="3"/>
        <v>25.7</v>
      </c>
      <c r="J73" s="4">
        <f t="shared" si="4"/>
        <v>62.6</v>
      </c>
      <c r="K73" s="4">
        <f t="shared" si="5"/>
        <v>11.7</v>
      </c>
      <c r="L73" s="5"/>
      <c r="M73" s="17">
        <v>389</v>
      </c>
    </row>
    <row r="74" spans="1:13" ht="16.5" customHeight="1">
      <c r="A74" s="83"/>
      <c r="B74" s="3" t="s">
        <v>77</v>
      </c>
      <c r="C74" s="4">
        <v>12.9</v>
      </c>
      <c r="D74" s="4">
        <v>19.2</v>
      </c>
      <c r="E74" s="4">
        <v>23.4</v>
      </c>
      <c r="F74" s="4">
        <v>36.4</v>
      </c>
      <c r="G74" s="4">
        <v>8.1</v>
      </c>
      <c r="H74" s="21"/>
      <c r="I74" s="4">
        <f t="shared" si="3"/>
        <v>32.1</v>
      </c>
      <c r="J74" s="4">
        <f t="shared" si="4"/>
        <v>59.8</v>
      </c>
      <c r="K74" s="4">
        <f t="shared" si="5"/>
        <v>8.1</v>
      </c>
      <c r="L74" s="5"/>
      <c r="M74" s="17">
        <v>502</v>
      </c>
    </row>
    <row r="75" spans="1:13" ht="16.5" customHeight="1">
      <c r="A75" s="83"/>
      <c r="B75" s="3" t="s">
        <v>39</v>
      </c>
      <c r="C75" s="4">
        <v>4.3</v>
      </c>
      <c r="D75" s="4">
        <v>6</v>
      </c>
      <c r="E75" s="4">
        <v>8.4</v>
      </c>
      <c r="F75" s="4">
        <v>20.9</v>
      </c>
      <c r="G75" s="4">
        <v>60.3</v>
      </c>
      <c r="H75" s="21"/>
      <c r="I75" s="4">
        <f t="shared" si="3"/>
        <v>10.3</v>
      </c>
      <c r="J75" s="4">
        <f t="shared" si="4"/>
        <v>29.299999999999997</v>
      </c>
      <c r="K75" s="4">
        <f t="shared" si="5"/>
        <v>60.3</v>
      </c>
      <c r="L75" s="5"/>
      <c r="M75" s="17">
        <v>115</v>
      </c>
    </row>
    <row r="76" spans="1:13" ht="16.5" customHeight="1">
      <c r="A76" s="83" t="s">
        <v>80</v>
      </c>
      <c r="B76" s="3" t="s">
        <v>76</v>
      </c>
      <c r="C76" s="4">
        <v>5.6</v>
      </c>
      <c r="D76" s="4">
        <v>9</v>
      </c>
      <c r="E76" s="4">
        <v>22.3</v>
      </c>
      <c r="F76" s="4">
        <v>58.9</v>
      </c>
      <c r="G76" s="4">
        <v>4.2</v>
      </c>
      <c r="H76" s="21"/>
      <c r="I76" s="4">
        <f t="shared" si="3"/>
        <v>14.6</v>
      </c>
      <c r="J76" s="4">
        <f t="shared" si="4"/>
        <v>81.2</v>
      </c>
      <c r="K76" s="4">
        <f t="shared" si="5"/>
        <v>4.2</v>
      </c>
      <c r="L76" s="5"/>
      <c r="M76" s="17">
        <v>164</v>
      </c>
    </row>
    <row r="77" spans="1:13" ht="16.5" customHeight="1">
      <c r="A77" s="83"/>
      <c r="B77" s="3" t="s">
        <v>77</v>
      </c>
      <c r="C77" s="4">
        <v>12.4</v>
      </c>
      <c r="D77" s="4">
        <v>20.9</v>
      </c>
      <c r="E77" s="4">
        <v>23.7</v>
      </c>
      <c r="F77" s="4">
        <v>32.299999999999997</v>
      </c>
      <c r="G77" s="4">
        <v>10.7</v>
      </c>
      <c r="H77" s="21"/>
      <c r="I77" s="4">
        <f t="shared" si="3"/>
        <v>33.299999999999997</v>
      </c>
      <c r="J77" s="4">
        <f t="shared" si="4"/>
        <v>56</v>
      </c>
      <c r="K77" s="4">
        <f t="shared" si="5"/>
        <v>10.7</v>
      </c>
      <c r="L77" s="5"/>
      <c r="M77" s="17">
        <v>724</v>
      </c>
    </row>
    <row r="78" spans="1:13" ht="16.5" customHeight="1">
      <c r="A78" s="83"/>
      <c r="B78" s="3" t="s">
        <v>39</v>
      </c>
      <c r="C78" s="4">
        <v>1.5</v>
      </c>
      <c r="D78" s="4">
        <v>5</v>
      </c>
      <c r="E78" s="4">
        <v>10.9</v>
      </c>
      <c r="F78" s="4">
        <v>22.5</v>
      </c>
      <c r="G78" s="4">
        <v>60.1</v>
      </c>
      <c r="H78" s="21"/>
      <c r="I78" s="4">
        <f t="shared" si="3"/>
        <v>6.5</v>
      </c>
      <c r="J78" s="4">
        <f t="shared" si="4"/>
        <v>33.4</v>
      </c>
      <c r="K78" s="4">
        <f t="shared" si="5"/>
        <v>60.1</v>
      </c>
      <c r="L78" s="5"/>
      <c r="M78" s="17">
        <v>119</v>
      </c>
    </row>
    <row r="79" spans="1:13" ht="16.5" customHeight="1">
      <c r="A79" s="83" t="s">
        <v>81</v>
      </c>
      <c r="B79" s="3" t="s">
        <v>82</v>
      </c>
      <c r="C79" s="4">
        <v>4.5999999999999996</v>
      </c>
      <c r="D79" s="4">
        <v>12.5</v>
      </c>
      <c r="E79" s="4">
        <v>24</v>
      </c>
      <c r="F79" s="4">
        <v>47.6</v>
      </c>
      <c r="G79" s="4">
        <v>11.3</v>
      </c>
      <c r="H79" s="21"/>
      <c r="I79" s="4">
        <f t="shared" si="3"/>
        <v>17.100000000000001</v>
      </c>
      <c r="J79" s="4">
        <f t="shared" si="4"/>
        <v>71.599999999999994</v>
      </c>
      <c r="K79" s="4">
        <f t="shared" si="5"/>
        <v>11.3</v>
      </c>
      <c r="L79" s="5"/>
      <c r="M79" s="17">
        <v>499</v>
      </c>
    </row>
    <row r="80" spans="1:13" ht="16.5" customHeight="1">
      <c r="A80" s="83"/>
      <c r="B80" s="3" t="s">
        <v>83</v>
      </c>
      <c r="C80" s="4">
        <v>15.1</v>
      </c>
      <c r="D80" s="4">
        <v>22.9</v>
      </c>
      <c r="E80" s="4">
        <v>25.3</v>
      </c>
      <c r="F80" s="4">
        <v>27.6</v>
      </c>
      <c r="G80" s="4">
        <v>9.1</v>
      </c>
      <c r="H80" s="21"/>
      <c r="I80" s="4">
        <f t="shared" si="3"/>
        <v>38</v>
      </c>
      <c r="J80" s="4">
        <f t="shared" si="4"/>
        <v>52.900000000000006</v>
      </c>
      <c r="K80" s="4">
        <f t="shared" si="5"/>
        <v>9.1</v>
      </c>
      <c r="L80" s="5"/>
      <c r="M80" s="17">
        <v>274</v>
      </c>
    </row>
    <row r="81" spans="1:13" ht="16.5" customHeight="1">
      <c r="A81" s="83"/>
      <c r="B81" s="3" t="s">
        <v>84</v>
      </c>
      <c r="C81" s="4">
        <v>29.3</v>
      </c>
      <c r="D81" s="4">
        <v>30.8</v>
      </c>
      <c r="E81" s="4">
        <v>15.6</v>
      </c>
      <c r="F81" s="4">
        <v>18.600000000000001</v>
      </c>
      <c r="G81" s="4">
        <v>5.7</v>
      </c>
      <c r="H81" s="21"/>
      <c r="I81" s="4">
        <f t="shared" si="3"/>
        <v>60.1</v>
      </c>
      <c r="J81" s="4">
        <f t="shared" si="4"/>
        <v>34.200000000000003</v>
      </c>
      <c r="K81" s="4">
        <f t="shared" si="5"/>
        <v>5.7</v>
      </c>
      <c r="L81" s="5"/>
      <c r="M81" s="17">
        <v>101</v>
      </c>
    </row>
    <row r="82" spans="1:13" ht="16.5" customHeight="1">
      <c r="A82" s="83"/>
      <c r="B82" s="3" t="s">
        <v>39</v>
      </c>
      <c r="C82" s="4">
        <v>5.2</v>
      </c>
      <c r="D82" s="4">
        <v>11.8</v>
      </c>
      <c r="E82" s="4">
        <v>12.2</v>
      </c>
      <c r="F82" s="4">
        <v>18.8</v>
      </c>
      <c r="G82" s="4">
        <v>52</v>
      </c>
      <c r="H82" s="21"/>
      <c r="I82" s="4">
        <f t="shared" si="3"/>
        <v>17</v>
      </c>
      <c r="J82" s="4">
        <f t="shared" si="4"/>
        <v>31</v>
      </c>
      <c r="K82" s="4">
        <f t="shared" si="5"/>
        <v>52</v>
      </c>
      <c r="L82" s="5"/>
      <c r="M82" s="17">
        <v>132</v>
      </c>
    </row>
    <row r="83" spans="1:13" ht="16.5" customHeight="1">
      <c r="A83" s="83" t="s">
        <v>85</v>
      </c>
      <c r="B83" s="3" t="s">
        <v>86</v>
      </c>
      <c r="C83" s="4">
        <v>14.1</v>
      </c>
      <c r="D83" s="4">
        <v>22</v>
      </c>
      <c r="E83" s="4">
        <v>23.4</v>
      </c>
      <c r="F83" s="4">
        <v>29.6</v>
      </c>
      <c r="G83" s="4">
        <v>10.9</v>
      </c>
      <c r="H83" s="21"/>
      <c r="I83" s="4">
        <f t="shared" si="3"/>
        <v>36.1</v>
      </c>
      <c r="J83" s="4">
        <f t="shared" si="4"/>
        <v>53</v>
      </c>
      <c r="K83" s="4">
        <f t="shared" si="5"/>
        <v>10.9</v>
      </c>
      <c r="L83" s="5"/>
      <c r="M83" s="17">
        <v>710</v>
      </c>
    </row>
    <row r="84" spans="1:13" ht="16.5" customHeight="1">
      <c r="A84" s="83"/>
      <c r="B84" s="3" t="s">
        <v>87</v>
      </c>
      <c r="C84" s="4">
        <v>0.6</v>
      </c>
      <c r="D84" s="4">
        <v>7.3</v>
      </c>
      <c r="E84" s="4">
        <v>20.6</v>
      </c>
      <c r="F84" s="4">
        <v>65.7</v>
      </c>
      <c r="G84" s="4">
        <v>5.8</v>
      </c>
      <c r="H84" s="21"/>
      <c r="I84" s="4">
        <f t="shared" si="3"/>
        <v>7.8999999999999995</v>
      </c>
      <c r="J84" s="4">
        <f t="shared" si="4"/>
        <v>86.300000000000011</v>
      </c>
      <c r="K84" s="4">
        <f t="shared" si="5"/>
        <v>5.8</v>
      </c>
      <c r="L84" s="5"/>
      <c r="M84" s="17">
        <v>186</v>
      </c>
    </row>
    <row r="85" spans="1:13" ht="16.5" customHeight="1">
      <c r="A85" s="83"/>
      <c r="B85" s="3" t="s">
        <v>39</v>
      </c>
      <c r="C85" s="4">
        <v>0</v>
      </c>
      <c r="D85" s="4">
        <v>2.1</v>
      </c>
      <c r="E85" s="4">
        <v>14.9</v>
      </c>
      <c r="F85" s="4">
        <v>22</v>
      </c>
      <c r="G85" s="4">
        <v>61</v>
      </c>
      <c r="H85" s="21"/>
      <c r="I85" s="4">
        <f t="shared" si="3"/>
        <v>2.1</v>
      </c>
      <c r="J85" s="4">
        <f t="shared" si="4"/>
        <v>36.9</v>
      </c>
      <c r="K85" s="4">
        <f t="shared" si="5"/>
        <v>61</v>
      </c>
      <c r="L85" s="5"/>
      <c r="M85" s="17">
        <v>110</v>
      </c>
    </row>
    <row r="86" spans="1:13" ht="22.5" customHeight="1">
      <c r="A86" s="83" t="s">
        <v>88</v>
      </c>
      <c r="B86" s="3" t="s">
        <v>89</v>
      </c>
      <c r="C86" s="4">
        <v>33.6</v>
      </c>
      <c r="D86" s="4">
        <v>33.4</v>
      </c>
      <c r="E86" s="4">
        <v>19.600000000000001</v>
      </c>
      <c r="F86" s="4">
        <v>5.2</v>
      </c>
      <c r="G86" s="8">
        <v>8.3000000000000007</v>
      </c>
      <c r="H86" s="22"/>
      <c r="I86" s="4">
        <f t="shared" si="3"/>
        <v>67</v>
      </c>
      <c r="J86" s="4">
        <f t="shared" si="4"/>
        <v>24.8</v>
      </c>
      <c r="K86" s="4">
        <f t="shared" si="5"/>
        <v>8.3000000000000007</v>
      </c>
      <c r="L86" s="5"/>
      <c r="M86" s="17">
        <v>264</v>
      </c>
    </row>
    <row r="87" spans="1:13" ht="22.5" customHeight="1">
      <c r="A87" s="83"/>
      <c r="B87" s="3" t="s">
        <v>137</v>
      </c>
      <c r="C87" s="4">
        <v>1.7</v>
      </c>
      <c r="D87" s="4">
        <v>11</v>
      </c>
      <c r="E87" s="4">
        <v>25</v>
      </c>
      <c r="F87" s="4">
        <v>51.6</v>
      </c>
      <c r="G87" s="4">
        <v>10.6</v>
      </c>
      <c r="H87" s="21"/>
      <c r="I87" s="4">
        <f t="shared" si="3"/>
        <v>12.7</v>
      </c>
      <c r="J87" s="4">
        <f t="shared" si="4"/>
        <v>76.599999999999994</v>
      </c>
      <c r="K87" s="4">
        <f t="shared" si="5"/>
        <v>10.6</v>
      </c>
      <c r="L87" s="5"/>
      <c r="M87" s="17">
        <v>651</v>
      </c>
    </row>
    <row r="88" spans="1:13" ht="22.5" customHeight="1">
      <c r="A88" s="83"/>
      <c r="B88" s="3" t="s">
        <v>39</v>
      </c>
      <c r="C88" s="4">
        <v>1</v>
      </c>
      <c r="D88" s="4">
        <v>13.4</v>
      </c>
      <c r="E88" s="4">
        <v>7.1</v>
      </c>
      <c r="F88" s="4">
        <v>7.6</v>
      </c>
      <c r="G88" s="4">
        <v>70.8</v>
      </c>
      <c r="H88" s="21"/>
      <c r="I88" s="4">
        <f t="shared" si="3"/>
        <v>14.4</v>
      </c>
      <c r="J88" s="4">
        <f t="shared" si="4"/>
        <v>14.7</v>
      </c>
      <c r="K88" s="4">
        <f t="shared" si="5"/>
        <v>70.8</v>
      </c>
      <c r="L88" s="5"/>
      <c r="M88" s="17">
        <v>91</v>
      </c>
    </row>
    <row r="89" spans="1:13" ht="17.25" customHeight="1">
      <c r="A89" s="83" t="s">
        <v>136</v>
      </c>
      <c r="B89" s="3" t="s">
        <v>89</v>
      </c>
      <c r="C89" s="4">
        <v>13.9</v>
      </c>
      <c r="D89" s="4">
        <v>21.8</v>
      </c>
      <c r="E89" s="4">
        <v>20.8</v>
      </c>
      <c r="F89" s="4">
        <v>31.8</v>
      </c>
      <c r="G89" s="8">
        <v>11.7</v>
      </c>
      <c r="H89" s="22"/>
      <c r="I89" s="4">
        <f t="shared" si="3"/>
        <v>35.700000000000003</v>
      </c>
      <c r="J89" s="4">
        <f t="shared" si="4"/>
        <v>52.6</v>
      </c>
      <c r="K89" s="4">
        <f t="shared" si="5"/>
        <v>11.7</v>
      </c>
      <c r="L89" s="5"/>
      <c r="M89" s="17">
        <v>677</v>
      </c>
    </row>
    <row r="90" spans="1:13" ht="17.25" customHeight="1">
      <c r="A90" s="83"/>
      <c r="B90" s="3" t="s">
        <v>137</v>
      </c>
      <c r="C90" s="4">
        <v>2.8</v>
      </c>
      <c r="D90" s="4">
        <v>9.5</v>
      </c>
      <c r="E90" s="4">
        <v>26.5</v>
      </c>
      <c r="F90" s="4">
        <v>52.4</v>
      </c>
      <c r="G90" s="4">
        <v>8.6999999999999993</v>
      </c>
      <c r="H90" s="21"/>
      <c r="I90" s="4">
        <f t="shared" si="3"/>
        <v>12.3</v>
      </c>
      <c r="J90" s="4">
        <f t="shared" si="4"/>
        <v>78.900000000000006</v>
      </c>
      <c r="K90" s="4">
        <f t="shared" si="5"/>
        <v>8.6999999999999993</v>
      </c>
      <c r="L90" s="5"/>
      <c r="M90" s="17">
        <v>250</v>
      </c>
    </row>
    <row r="91" spans="1:13" ht="17.25" customHeight="1">
      <c r="A91" s="88"/>
      <c r="B91" s="3" t="s">
        <v>39</v>
      </c>
      <c r="C91" s="4">
        <v>0</v>
      </c>
      <c r="D91" s="4">
        <v>0.8</v>
      </c>
      <c r="E91" s="4">
        <v>17.100000000000001</v>
      </c>
      <c r="F91" s="4">
        <v>12.3</v>
      </c>
      <c r="G91" s="4">
        <v>69.8</v>
      </c>
      <c r="H91" s="21"/>
      <c r="I91" s="4">
        <f t="shared" si="3"/>
        <v>0.8</v>
      </c>
      <c r="J91" s="4">
        <f t="shared" si="4"/>
        <v>29.400000000000002</v>
      </c>
      <c r="K91" s="4">
        <f t="shared" si="5"/>
        <v>69.8</v>
      </c>
      <c r="L91" s="5"/>
      <c r="M91" s="17">
        <v>78</v>
      </c>
    </row>
    <row r="92" spans="1:13" ht="36" customHeight="1">
      <c r="A92" s="83" t="s">
        <v>90</v>
      </c>
      <c r="B92" s="11" t="s">
        <v>91</v>
      </c>
      <c r="C92" s="4">
        <v>26.2</v>
      </c>
      <c r="D92" s="4">
        <v>32.4</v>
      </c>
      <c r="E92" s="4">
        <v>19.2</v>
      </c>
      <c r="F92" s="4">
        <v>10.199999999999999</v>
      </c>
      <c r="G92" s="8">
        <v>11.9</v>
      </c>
      <c r="H92" s="22"/>
      <c r="I92" s="4">
        <f t="shared" si="3"/>
        <v>58.599999999999994</v>
      </c>
      <c r="J92" s="4">
        <f t="shared" si="4"/>
        <v>29.4</v>
      </c>
      <c r="K92" s="4">
        <f t="shared" si="5"/>
        <v>11.9</v>
      </c>
      <c r="L92" s="5"/>
      <c r="M92" s="17">
        <v>311</v>
      </c>
    </row>
    <row r="93" spans="1:13" ht="36" customHeight="1">
      <c r="A93" s="83"/>
      <c r="B93" s="11" t="s">
        <v>92</v>
      </c>
      <c r="C93" s="4">
        <v>3.5</v>
      </c>
      <c r="D93" s="4">
        <v>11.9</v>
      </c>
      <c r="E93" s="4">
        <v>26</v>
      </c>
      <c r="F93" s="4">
        <v>50.3</v>
      </c>
      <c r="G93" s="8">
        <v>8.4</v>
      </c>
      <c r="H93" s="22"/>
      <c r="I93" s="4">
        <f t="shared" si="3"/>
        <v>15.4</v>
      </c>
      <c r="J93" s="4">
        <f t="shared" si="4"/>
        <v>76.3</v>
      </c>
      <c r="K93" s="4">
        <f t="shared" si="5"/>
        <v>8.4</v>
      </c>
      <c r="L93" s="5"/>
      <c r="M93" s="17">
        <v>519</v>
      </c>
    </row>
    <row r="94" spans="1:13" ht="36" customHeight="1">
      <c r="A94" s="83"/>
      <c r="B94" s="11" t="s">
        <v>93</v>
      </c>
      <c r="C94" s="4">
        <v>0</v>
      </c>
      <c r="D94" s="4">
        <v>2.2000000000000002</v>
      </c>
      <c r="E94" s="4">
        <v>14.4</v>
      </c>
      <c r="F94" s="4">
        <v>77.099999999999994</v>
      </c>
      <c r="G94" s="4">
        <v>6.3</v>
      </c>
      <c r="H94" s="21"/>
      <c r="I94" s="4">
        <f t="shared" si="3"/>
        <v>2.2000000000000002</v>
      </c>
      <c r="J94" s="4">
        <f t="shared" si="4"/>
        <v>91.5</v>
      </c>
      <c r="K94" s="4">
        <f t="shared" si="5"/>
        <v>6.3</v>
      </c>
      <c r="L94" s="5"/>
      <c r="M94" s="17">
        <v>53</v>
      </c>
    </row>
    <row r="95" spans="1:13" ht="36" customHeight="1">
      <c r="A95" s="88"/>
      <c r="B95" s="11" t="s">
        <v>39</v>
      </c>
      <c r="C95" s="4">
        <v>1.2</v>
      </c>
      <c r="D95" s="4">
        <v>6.9</v>
      </c>
      <c r="E95" s="4">
        <v>15.1</v>
      </c>
      <c r="F95" s="4">
        <v>18.600000000000001</v>
      </c>
      <c r="G95" s="4">
        <v>58.2</v>
      </c>
      <c r="H95" s="21"/>
      <c r="I95" s="4">
        <f t="shared" si="3"/>
        <v>8.1</v>
      </c>
      <c r="J95" s="4">
        <f t="shared" si="4"/>
        <v>33.700000000000003</v>
      </c>
      <c r="K95" s="4">
        <f t="shared" si="5"/>
        <v>58.2</v>
      </c>
      <c r="L95" s="5"/>
      <c r="M95" s="17">
        <v>123</v>
      </c>
    </row>
    <row r="96" spans="1:13" ht="17.25" customHeight="1">
      <c r="A96" s="83" t="s">
        <v>94</v>
      </c>
      <c r="B96" s="11" t="s">
        <v>76</v>
      </c>
      <c r="C96" s="4">
        <v>28.4</v>
      </c>
      <c r="D96" s="4">
        <v>38.4</v>
      </c>
      <c r="E96" s="4">
        <v>15.7</v>
      </c>
      <c r="F96" s="4">
        <v>10.6</v>
      </c>
      <c r="G96" s="8">
        <v>6.9</v>
      </c>
      <c r="H96" s="22"/>
      <c r="I96" s="4">
        <f t="shared" si="3"/>
        <v>66.8</v>
      </c>
      <c r="J96" s="4">
        <f t="shared" si="4"/>
        <v>26.299999999999997</v>
      </c>
      <c r="K96" s="4">
        <f t="shared" si="5"/>
        <v>6.9</v>
      </c>
      <c r="L96" s="5"/>
      <c r="M96" s="17">
        <v>347</v>
      </c>
    </row>
    <row r="97" spans="1:13" ht="17.25" customHeight="1">
      <c r="A97" s="83"/>
      <c r="B97" s="11" t="s">
        <v>77</v>
      </c>
      <c r="C97" s="4">
        <v>0.3</v>
      </c>
      <c r="D97" s="4">
        <v>5.7</v>
      </c>
      <c r="E97" s="4">
        <v>30.1</v>
      </c>
      <c r="F97" s="4">
        <v>60.5</v>
      </c>
      <c r="G97" s="4">
        <v>3.4</v>
      </c>
      <c r="H97" s="21"/>
      <c r="I97" s="4">
        <f t="shared" si="3"/>
        <v>6</v>
      </c>
      <c r="J97" s="4">
        <f t="shared" si="4"/>
        <v>90.6</v>
      </c>
      <c r="K97" s="4">
        <f t="shared" si="5"/>
        <v>3.4</v>
      </c>
      <c r="L97" s="5"/>
      <c r="M97" s="17">
        <v>516</v>
      </c>
    </row>
    <row r="98" spans="1:13" ht="17.25" customHeight="1">
      <c r="A98" s="88"/>
      <c r="B98" s="11" t="s">
        <v>39</v>
      </c>
      <c r="C98" s="4">
        <v>0.6</v>
      </c>
      <c r="D98" s="4">
        <v>6.5</v>
      </c>
      <c r="E98" s="4">
        <v>7.7</v>
      </c>
      <c r="F98" s="4">
        <v>5.6</v>
      </c>
      <c r="G98" s="4">
        <v>79.5</v>
      </c>
      <c r="H98" s="21"/>
      <c r="I98" s="4">
        <f t="shared" si="3"/>
        <v>7.1</v>
      </c>
      <c r="J98" s="4">
        <f t="shared" si="4"/>
        <v>13.3</v>
      </c>
      <c r="K98" s="4">
        <f t="shared" si="5"/>
        <v>79.5</v>
      </c>
      <c r="L98" s="5"/>
      <c r="M98" s="17">
        <v>144</v>
      </c>
    </row>
    <row r="99" spans="1:13" ht="17.25" customHeight="1">
      <c r="A99" s="83" t="s">
        <v>95</v>
      </c>
      <c r="B99" s="11" t="s">
        <v>76</v>
      </c>
      <c r="C99" s="9">
        <v>37</v>
      </c>
      <c r="D99" s="9">
        <v>63</v>
      </c>
      <c r="E99" s="9">
        <v>0</v>
      </c>
      <c r="F99" s="9">
        <v>0</v>
      </c>
      <c r="G99" s="29">
        <v>0</v>
      </c>
      <c r="H99" s="30"/>
      <c r="I99" s="9">
        <f t="shared" si="3"/>
        <v>100</v>
      </c>
      <c r="J99" s="9">
        <f t="shared" si="4"/>
        <v>0</v>
      </c>
      <c r="K99" s="9">
        <f t="shared" si="5"/>
        <v>0</v>
      </c>
      <c r="L99" s="5"/>
      <c r="M99" s="17">
        <v>273</v>
      </c>
    </row>
    <row r="100" spans="1:13" ht="17.25" customHeight="1">
      <c r="A100" s="83"/>
      <c r="B100" s="11" t="s">
        <v>77</v>
      </c>
      <c r="C100" s="9">
        <v>0</v>
      </c>
      <c r="D100" s="9">
        <v>0</v>
      </c>
      <c r="E100" s="9">
        <v>38.200000000000003</v>
      </c>
      <c r="F100" s="9">
        <v>61.8</v>
      </c>
      <c r="G100" s="9">
        <v>0</v>
      </c>
      <c r="H100" s="23"/>
      <c r="I100" s="9">
        <f t="shared" si="3"/>
        <v>0</v>
      </c>
      <c r="J100" s="9">
        <f t="shared" si="4"/>
        <v>100</v>
      </c>
      <c r="K100" s="9">
        <f t="shared" si="5"/>
        <v>0</v>
      </c>
      <c r="L100" s="5"/>
      <c r="M100" s="17">
        <v>577</v>
      </c>
    </row>
    <row r="101" spans="1:13" ht="17.25" customHeight="1">
      <c r="A101" s="88"/>
      <c r="B101" s="11" t="s">
        <v>39</v>
      </c>
      <c r="C101" s="9">
        <v>0</v>
      </c>
      <c r="D101" s="9">
        <v>0</v>
      </c>
      <c r="E101" s="9">
        <v>0</v>
      </c>
      <c r="F101" s="9">
        <v>0</v>
      </c>
      <c r="G101" s="9">
        <v>100</v>
      </c>
      <c r="H101" s="23"/>
      <c r="I101" s="9">
        <f t="shared" si="3"/>
        <v>0</v>
      </c>
      <c r="J101" s="9">
        <f t="shared" si="4"/>
        <v>0</v>
      </c>
      <c r="K101" s="9">
        <f t="shared" si="5"/>
        <v>100</v>
      </c>
      <c r="L101" s="5"/>
      <c r="M101" s="17">
        <v>155</v>
      </c>
    </row>
    <row r="102" spans="1:13" ht="24" customHeight="1">
      <c r="A102" s="83" t="s">
        <v>96</v>
      </c>
      <c r="B102" s="11" t="s">
        <v>103</v>
      </c>
      <c r="C102" s="4">
        <v>5.2</v>
      </c>
      <c r="D102" s="4">
        <v>9.8000000000000007</v>
      </c>
      <c r="E102" s="4">
        <v>22.8</v>
      </c>
      <c r="F102" s="4">
        <v>50.8</v>
      </c>
      <c r="G102" s="8">
        <v>11.3</v>
      </c>
      <c r="H102" s="22"/>
      <c r="I102" s="4">
        <f t="shared" si="3"/>
        <v>15</v>
      </c>
      <c r="J102" s="4">
        <f t="shared" si="4"/>
        <v>73.599999999999994</v>
      </c>
      <c r="K102" s="4">
        <f t="shared" si="5"/>
        <v>11.3</v>
      </c>
      <c r="L102" s="5"/>
      <c r="M102" s="17">
        <v>297</v>
      </c>
    </row>
    <row r="103" spans="1:13" ht="24" customHeight="1">
      <c r="A103" s="83"/>
      <c r="B103" s="11" t="s">
        <v>104</v>
      </c>
      <c r="C103" s="4">
        <v>6.6</v>
      </c>
      <c r="D103" s="4">
        <v>19.5</v>
      </c>
      <c r="E103" s="4">
        <v>26.6</v>
      </c>
      <c r="F103" s="4">
        <v>36.799999999999997</v>
      </c>
      <c r="G103" s="8">
        <v>10.4</v>
      </c>
      <c r="H103" s="22"/>
      <c r="I103" s="4">
        <f t="shared" si="3"/>
        <v>26.1</v>
      </c>
      <c r="J103" s="4">
        <f t="shared" si="4"/>
        <v>63.4</v>
      </c>
      <c r="K103" s="4">
        <f t="shared" si="5"/>
        <v>10.4</v>
      </c>
      <c r="L103" s="5"/>
      <c r="M103" s="17">
        <v>498</v>
      </c>
    </row>
    <row r="104" spans="1:13" ht="24" customHeight="1">
      <c r="A104" s="83"/>
      <c r="B104" s="11" t="s">
        <v>105</v>
      </c>
      <c r="C104" s="4">
        <v>41.9</v>
      </c>
      <c r="D104" s="4">
        <v>32.5</v>
      </c>
      <c r="E104" s="4">
        <v>12.9</v>
      </c>
      <c r="F104" s="4">
        <v>8.6</v>
      </c>
      <c r="G104" s="4">
        <v>4</v>
      </c>
      <c r="H104" s="21"/>
      <c r="I104" s="4">
        <f t="shared" si="3"/>
        <v>74.400000000000006</v>
      </c>
      <c r="J104" s="4">
        <f t="shared" si="4"/>
        <v>21.5</v>
      </c>
      <c r="K104" s="4">
        <f t="shared" si="5"/>
        <v>4</v>
      </c>
      <c r="L104" s="5"/>
      <c r="M104" s="17">
        <v>120</v>
      </c>
    </row>
    <row r="105" spans="1:13" ht="24" customHeight="1">
      <c r="A105" s="88"/>
      <c r="B105" s="11" t="s">
        <v>39</v>
      </c>
      <c r="C105" s="4">
        <v>2.2999999999999998</v>
      </c>
      <c r="D105" s="4">
        <v>7.3</v>
      </c>
      <c r="E105" s="4">
        <v>5.6</v>
      </c>
      <c r="F105" s="4">
        <v>13</v>
      </c>
      <c r="G105" s="4">
        <v>71.8</v>
      </c>
      <c r="H105" s="21"/>
      <c r="I105" s="4">
        <f t="shared" si="3"/>
        <v>9.6</v>
      </c>
      <c r="J105" s="4">
        <f t="shared" si="4"/>
        <v>18.600000000000001</v>
      </c>
      <c r="K105" s="4">
        <f t="shared" si="5"/>
        <v>71.8</v>
      </c>
      <c r="L105" s="5"/>
      <c r="M105" s="17">
        <v>91</v>
      </c>
    </row>
    <row r="106" spans="1:13" ht="23.25" customHeight="1">
      <c r="A106" s="83" t="s">
        <v>100</v>
      </c>
      <c r="B106" s="11" t="s">
        <v>101</v>
      </c>
      <c r="C106" s="4">
        <v>4.4000000000000004</v>
      </c>
      <c r="D106" s="4">
        <v>14.1</v>
      </c>
      <c r="E106" s="4">
        <v>24.7</v>
      </c>
      <c r="F106" s="4">
        <v>47</v>
      </c>
      <c r="G106" s="8">
        <v>9.8000000000000007</v>
      </c>
      <c r="H106" s="22"/>
      <c r="I106" s="4">
        <f t="shared" si="3"/>
        <v>18.5</v>
      </c>
      <c r="J106" s="4">
        <f t="shared" si="4"/>
        <v>71.7</v>
      </c>
      <c r="K106" s="4">
        <f t="shared" si="5"/>
        <v>9.8000000000000007</v>
      </c>
      <c r="L106" s="5"/>
      <c r="M106" s="17">
        <v>501</v>
      </c>
    </row>
    <row r="107" spans="1:13" ht="23.25" customHeight="1">
      <c r="A107" s="83"/>
      <c r="B107" s="11" t="s">
        <v>102</v>
      </c>
      <c r="C107" s="4">
        <v>19</v>
      </c>
      <c r="D107" s="4">
        <v>24.3</v>
      </c>
      <c r="E107" s="4">
        <v>21.9</v>
      </c>
      <c r="F107" s="4">
        <v>25</v>
      </c>
      <c r="G107" s="4">
        <v>9.8000000000000007</v>
      </c>
      <c r="H107" s="21"/>
      <c r="I107" s="4">
        <f t="shared" si="3"/>
        <v>43.3</v>
      </c>
      <c r="J107" s="4">
        <f t="shared" si="4"/>
        <v>46.9</v>
      </c>
      <c r="K107" s="4">
        <f t="shared" si="5"/>
        <v>9.8000000000000007</v>
      </c>
      <c r="L107" s="5"/>
      <c r="M107" s="17">
        <v>402</v>
      </c>
    </row>
    <row r="108" spans="1:13" ht="23.25" customHeight="1">
      <c r="A108" s="88"/>
      <c r="B108" s="11" t="s">
        <v>39</v>
      </c>
      <c r="C108" s="4">
        <v>2.7</v>
      </c>
      <c r="D108" s="4">
        <v>3.3</v>
      </c>
      <c r="E108" s="4">
        <v>8.8000000000000007</v>
      </c>
      <c r="F108" s="4">
        <v>19.7</v>
      </c>
      <c r="G108" s="4">
        <v>65.5</v>
      </c>
      <c r="H108" s="21"/>
      <c r="I108" s="4">
        <f t="shared" si="3"/>
        <v>6</v>
      </c>
      <c r="J108" s="4">
        <f t="shared" si="4"/>
        <v>28.5</v>
      </c>
      <c r="K108" s="4">
        <f t="shared" si="5"/>
        <v>65.5</v>
      </c>
      <c r="L108" s="5"/>
      <c r="M108" s="17">
        <v>103</v>
      </c>
    </row>
  </sheetData>
  <mergeCells count="31">
    <mergeCell ref="A102:A105"/>
    <mergeCell ref="A106:A108"/>
    <mergeCell ref="A83:A85"/>
    <mergeCell ref="A86:A88"/>
    <mergeCell ref="A89:A91"/>
    <mergeCell ref="A92:A95"/>
    <mergeCell ref="A96:A98"/>
    <mergeCell ref="A99:A101"/>
    <mergeCell ref="A79:A82"/>
    <mergeCell ref="A33:A40"/>
    <mergeCell ref="A41:A53"/>
    <mergeCell ref="A54:A57"/>
    <mergeCell ref="A58:A60"/>
    <mergeCell ref="A61:A63"/>
    <mergeCell ref="A64:A66"/>
    <mergeCell ref="A67:A69"/>
    <mergeCell ref="A70:A72"/>
    <mergeCell ref="A73:A75"/>
    <mergeCell ref="A76:A78"/>
    <mergeCell ref="A27:A32"/>
    <mergeCell ref="A1:G1"/>
    <mergeCell ref="A2:B3"/>
    <mergeCell ref="C2:G2"/>
    <mergeCell ref="M2:M3"/>
    <mergeCell ref="A4:B4"/>
    <mergeCell ref="A5:A6"/>
    <mergeCell ref="A7:A12"/>
    <mergeCell ref="A13:A15"/>
    <mergeCell ref="A16:A18"/>
    <mergeCell ref="A19:A21"/>
    <mergeCell ref="A22:A26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795F1D-5FED-4AF0-8ABB-331228092FAD}">
  <dimension ref="A1:W108"/>
  <sheetViews>
    <sheetView topLeftCell="A33" workbookViewId="0">
      <selection activeCell="B44" sqref="B44"/>
    </sheetView>
  </sheetViews>
  <sheetFormatPr baseColWidth="10" defaultColWidth="9.1640625" defaultRowHeight="13"/>
  <cols>
    <col min="1" max="1" width="31.33203125" style="12" customWidth="1"/>
    <col min="2" max="2" width="35.5" style="12" customWidth="1"/>
    <col min="3" max="6" width="24.83203125" style="12" customWidth="1"/>
    <col min="7" max="7" width="11.83203125" style="12" customWidth="1"/>
    <col min="8" max="8" width="18" style="13" customWidth="1"/>
    <col min="9" max="16384" width="9.1640625" style="12"/>
  </cols>
  <sheetData>
    <row r="1" spans="1:23">
      <c r="A1" s="83" t="s">
        <v>106</v>
      </c>
      <c r="B1" s="83"/>
      <c r="C1" s="83"/>
      <c r="D1" s="83"/>
      <c r="E1" s="83"/>
      <c r="F1" s="83"/>
    </row>
    <row r="2" spans="1:23" ht="18" customHeight="1">
      <c r="A2" s="84" t="s">
        <v>138</v>
      </c>
      <c r="B2" s="84"/>
      <c r="C2" s="85" t="s">
        <v>96</v>
      </c>
      <c r="D2" s="85"/>
      <c r="E2" s="85"/>
      <c r="F2" s="85"/>
      <c r="H2" s="87" t="s">
        <v>33</v>
      </c>
    </row>
    <row r="3" spans="1:23" ht="42" customHeight="1">
      <c r="A3" s="84"/>
      <c r="B3" s="84"/>
      <c r="C3" s="1" t="s">
        <v>97</v>
      </c>
      <c r="D3" s="1" t="s">
        <v>98</v>
      </c>
      <c r="E3" s="1" t="s">
        <v>99</v>
      </c>
      <c r="F3" s="1" t="s">
        <v>39</v>
      </c>
      <c r="H3" s="87"/>
    </row>
    <row r="4" spans="1:23" s="16" customFormat="1" ht="16.5" customHeight="1">
      <c r="A4" s="86" t="s">
        <v>0</v>
      </c>
      <c r="B4" s="86"/>
      <c r="C4" s="2">
        <v>29.5</v>
      </c>
      <c r="D4" s="2">
        <v>49.5</v>
      </c>
      <c r="E4" s="2">
        <v>12</v>
      </c>
      <c r="F4" s="2">
        <v>9</v>
      </c>
      <c r="G4" s="14"/>
      <c r="H4" s="15">
        <v>1006</v>
      </c>
    </row>
    <row r="5" spans="1:23" ht="16.5" customHeight="1">
      <c r="A5" s="83" t="s">
        <v>22</v>
      </c>
      <c r="B5" s="3" t="s">
        <v>34</v>
      </c>
      <c r="C5" s="4">
        <v>28.3</v>
      </c>
      <c r="D5" s="4">
        <v>49.6</v>
      </c>
      <c r="E5" s="4">
        <v>16.8</v>
      </c>
      <c r="F5" s="4">
        <v>5.3</v>
      </c>
      <c r="G5" s="5"/>
      <c r="H5" s="17">
        <v>478</v>
      </c>
    </row>
    <row r="6" spans="1:23" ht="16.5" customHeight="1">
      <c r="A6" s="83"/>
      <c r="B6" s="3" t="s">
        <v>35</v>
      </c>
      <c r="C6" s="4">
        <v>30.6</v>
      </c>
      <c r="D6" s="4">
        <v>49.4</v>
      </c>
      <c r="E6" s="4">
        <v>7.6</v>
      </c>
      <c r="F6" s="4">
        <v>12.4</v>
      </c>
      <c r="G6" s="5"/>
      <c r="H6" s="17">
        <v>528</v>
      </c>
    </row>
    <row r="7" spans="1:23" ht="16.5" customHeight="1">
      <c r="A7" s="83" t="s">
        <v>41</v>
      </c>
      <c r="B7" s="3" t="s">
        <v>46</v>
      </c>
      <c r="C7" s="4">
        <v>21.4</v>
      </c>
      <c r="D7" s="4">
        <v>57</v>
      </c>
      <c r="E7" s="4">
        <v>11.3</v>
      </c>
      <c r="F7" s="4">
        <v>10.3</v>
      </c>
      <c r="G7" s="5"/>
      <c r="H7" s="17">
        <v>162</v>
      </c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7"/>
      <c r="V7" s="6"/>
      <c r="W7" s="6"/>
    </row>
    <row r="8" spans="1:23" ht="16.5" customHeight="1">
      <c r="A8" s="83"/>
      <c r="B8" s="3" t="s">
        <v>47</v>
      </c>
      <c r="C8" s="4">
        <v>37.799999999999997</v>
      </c>
      <c r="D8" s="4">
        <v>40.4</v>
      </c>
      <c r="E8" s="4">
        <v>11.8</v>
      </c>
      <c r="F8" s="4">
        <v>10</v>
      </c>
      <c r="G8" s="5"/>
      <c r="H8" s="17">
        <v>193</v>
      </c>
    </row>
    <row r="9" spans="1:23" ht="16.5" customHeight="1">
      <c r="A9" s="83"/>
      <c r="B9" s="3" t="s">
        <v>48</v>
      </c>
      <c r="C9" s="4">
        <v>33.1</v>
      </c>
      <c r="D9" s="4">
        <v>40.5</v>
      </c>
      <c r="E9" s="4">
        <v>11.6</v>
      </c>
      <c r="F9" s="4">
        <v>14.7</v>
      </c>
      <c r="G9" s="5"/>
      <c r="H9" s="17">
        <v>200</v>
      </c>
    </row>
    <row r="10" spans="1:23" ht="16.5" customHeight="1">
      <c r="A10" s="83"/>
      <c r="B10" s="3" t="s">
        <v>49</v>
      </c>
      <c r="C10" s="4">
        <v>26.8</v>
      </c>
      <c r="D10" s="4">
        <v>52</v>
      </c>
      <c r="E10" s="4">
        <v>11.6</v>
      </c>
      <c r="F10" s="4">
        <v>9.6</v>
      </c>
      <c r="G10" s="5"/>
      <c r="H10" s="17">
        <v>160</v>
      </c>
      <c r="M10" s="6"/>
    </row>
    <row r="11" spans="1:23" ht="16.5" customHeight="1">
      <c r="A11" s="83"/>
      <c r="B11" s="3" t="s">
        <v>50</v>
      </c>
      <c r="C11" s="4">
        <v>29.1</v>
      </c>
      <c r="D11" s="4">
        <v>56.3</v>
      </c>
      <c r="E11" s="4">
        <v>10.8</v>
      </c>
      <c r="F11" s="4">
        <v>3.9</v>
      </c>
      <c r="G11" s="5"/>
      <c r="H11" s="17">
        <v>149</v>
      </c>
      <c r="L11" s="16"/>
      <c r="O11" s="6"/>
    </row>
    <row r="12" spans="1:23" ht="16.5" customHeight="1">
      <c r="A12" s="83"/>
      <c r="B12" s="3" t="s">
        <v>51</v>
      </c>
      <c r="C12" s="4">
        <v>25.9</v>
      </c>
      <c r="D12" s="4">
        <v>56.2</v>
      </c>
      <c r="E12" s="4">
        <v>15</v>
      </c>
      <c r="F12" s="4">
        <v>2.9</v>
      </c>
      <c r="G12" s="5"/>
      <c r="H12" s="17">
        <v>142</v>
      </c>
    </row>
    <row r="13" spans="1:23" ht="16.5" customHeight="1">
      <c r="A13" s="83" t="s">
        <v>42</v>
      </c>
      <c r="B13" s="3" t="s">
        <v>52</v>
      </c>
      <c r="C13" s="4">
        <v>30.3</v>
      </c>
      <c r="D13" s="4">
        <v>48</v>
      </c>
      <c r="E13" s="4">
        <v>11.6</v>
      </c>
      <c r="F13" s="4">
        <v>10.1</v>
      </c>
      <c r="G13" s="5"/>
      <c r="H13" s="17">
        <v>355</v>
      </c>
    </row>
    <row r="14" spans="1:23" ht="16.5" customHeight="1">
      <c r="A14" s="83"/>
      <c r="B14" s="3" t="s">
        <v>53</v>
      </c>
      <c r="C14" s="4">
        <v>30.3</v>
      </c>
      <c r="D14" s="4">
        <v>45.6</v>
      </c>
      <c r="E14" s="4">
        <v>11.6</v>
      </c>
      <c r="F14" s="8">
        <v>12.4</v>
      </c>
      <c r="G14" s="5"/>
      <c r="H14" s="17">
        <v>360</v>
      </c>
    </row>
    <row r="15" spans="1:23" ht="16.5" customHeight="1">
      <c r="A15" s="83"/>
      <c r="B15" s="3" t="s">
        <v>54</v>
      </c>
      <c r="C15" s="4">
        <v>27.5</v>
      </c>
      <c r="D15" s="4">
        <v>56.2</v>
      </c>
      <c r="E15" s="4">
        <v>12.8</v>
      </c>
      <c r="F15" s="4">
        <v>3.4</v>
      </c>
      <c r="G15" s="5"/>
      <c r="H15" s="17">
        <v>292</v>
      </c>
    </row>
    <row r="16" spans="1:23" ht="16.5" customHeight="1">
      <c r="A16" s="83" t="s">
        <v>23</v>
      </c>
      <c r="B16" s="3" t="s">
        <v>40</v>
      </c>
      <c r="C16" s="4">
        <v>38.4</v>
      </c>
      <c r="D16" s="4">
        <v>40.6</v>
      </c>
      <c r="E16" s="4">
        <v>5.4</v>
      </c>
      <c r="F16" s="4">
        <v>15.6</v>
      </c>
      <c r="G16" s="5"/>
      <c r="H16" s="17">
        <v>370</v>
      </c>
    </row>
    <row r="17" spans="1:8" ht="16.5" customHeight="1">
      <c r="A17" s="83"/>
      <c r="B17" s="3" t="s">
        <v>1</v>
      </c>
      <c r="C17" s="4">
        <v>27.7</v>
      </c>
      <c r="D17" s="4">
        <v>54.7</v>
      </c>
      <c r="E17" s="4">
        <v>11</v>
      </c>
      <c r="F17" s="4">
        <v>6.5</v>
      </c>
      <c r="G17" s="5"/>
      <c r="H17" s="17">
        <v>393</v>
      </c>
    </row>
    <row r="18" spans="1:8" ht="16.5" customHeight="1">
      <c r="A18" s="83"/>
      <c r="B18" s="3" t="s">
        <v>2</v>
      </c>
      <c r="C18" s="4">
        <v>18.899999999999999</v>
      </c>
      <c r="D18" s="4">
        <v>54.6</v>
      </c>
      <c r="E18" s="4">
        <v>23.5</v>
      </c>
      <c r="F18" s="4">
        <v>3</v>
      </c>
      <c r="G18" s="5"/>
      <c r="H18" s="17">
        <v>244</v>
      </c>
    </row>
    <row r="19" spans="1:8" ht="16.5" customHeight="1">
      <c r="A19" s="83" t="s">
        <v>24</v>
      </c>
      <c r="B19" s="3" t="s">
        <v>3</v>
      </c>
      <c r="C19" s="4">
        <v>29</v>
      </c>
      <c r="D19" s="4">
        <v>49.8</v>
      </c>
      <c r="E19" s="4">
        <v>12.5</v>
      </c>
      <c r="F19" s="4">
        <v>8.6999999999999993</v>
      </c>
      <c r="G19" s="5"/>
      <c r="H19" s="17">
        <v>892</v>
      </c>
    </row>
    <row r="20" spans="1:8" ht="16.5" customHeight="1">
      <c r="A20" s="83"/>
      <c r="B20" s="3" t="s">
        <v>4</v>
      </c>
      <c r="C20" s="4">
        <v>35.200000000000003</v>
      </c>
      <c r="D20" s="4">
        <v>44.7</v>
      </c>
      <c r="E20" s="4">
        <v>5.7</v>
      </c>
      <c r="F20" s="8">
        <v>14.4</v>
      </c>
      <c r="G20" s="5"/>
      <c r="H20" s="17">
        <v>82</v>
      </c>
    </row>
    <row r="21" spans="1:8" ht="16.5" customHeight="1">
      <c r="A21" s="83"/>
      <c r="B21" s="3" t="s">
        <v>5</v>
      </c>
      <c r="C21" s="4">
        <v>29.4</v>
      </c>
      <c r="D21" s="4">
        <v>55.3</v>
      </c>
      <c r="E21" s="4">
        <v>12.4</v>
      </c>
      <c r="F21" s="4">
        <v>2.9</v>
      </c>
      <c r="G21" s="5"/>
      <c r="H21" s="17">
        <v>33</v>
      </c>
    </row>
    <row r="22" spans="1:8" ht="16.5" customHeight="1">
      <c r="A22" s="83" t="s">
        <v>57</v>
      </c>
      <c r="B22" s="3" t="s">
        <v>55</v>
      </c>
      <c r="C22" s="4">
        <v>35.799999999999997</v>
      </c>
      <c r="D22" s="4">
        <v>45.7</v>
      </c>
      <c r="E22" s="4">
        <v>7.4</v>
      </c>
      <c r="F22" s="4">
        <v>11.1</v>
      </c>
      <c r="G22" s="5"/>
      <c r="H22" s="17">
        <v>261</v>
      </c>
    </row>
    <row r="23" spans="1:8" ht="16.5" customHeight="1">
      <c r="A23" s="83"/>
      <c r="B23" s="3" t="s">
        <v>56</v>
      </c>
      <c r="C23" s="4">
        <v>23.1</v>
      </c>
      <c r="D23" s="4">
        <v>54.1</v>
      </c>
      <c r="E23" s="4">
        <v>18.3</v>
      </c>
      <c r="F23" s="4">
        <v>4.5</v>
      </c>
      <c r="G23" s="5"/>
      <c r="H23" s="17">
        <v>196</v>
      </c>
    </row>
    <row r="24" spans="1:8" ht="16.5" customHeight="1">
      <c r="A24" s="83"/>
      <c r="B24" s="3" t="s">
        <v>6</v>
      </c>
      <c r="C24" s="4">
        <v>34.799999999999997</v>
      </c>
      <c r="D24" s="4">
        <v>51.5</v>
      </c>
      <c r="E24" s="4">
        <v>9.5</v>
      </c>
      <c r="F24" s="4">
        <v>4.3</v>
      </c>
      <c r="G24" s="5"/>
      <c r="H24" s="17">
        <v>60</v>
      </c>
    </row>
    <row r="25" spans="1:8" ht="16.5" customHeight="1">
      <c r="A25" s="83"/>
      <c r="B25" s="3" t="s">
        <v>7</v>
      </c>
      <c r="C25" s="4">
        <v>29.7</v>
      </c>
      <c r="D25" s="4">
        <v>50.7</v>
      </c>
      <c r="E25" s="4">
        <v>13.8</v>
      </c>
      <c r="F25" s="4">
        <v>5.8</v>
      </c>
      <c r="G25" s="5"/>
      <c r="H25" s="17">
        <v>297</v>
      </c>
    </row>
    <row r="26" spans="1:8" ht="16.5" customHeight="1">
      <c r="A26" s="83"/>
      <c r="B26" s="3" t="s">
        <v>8</v>
      </c>
      <c r="C26" s="4">
        <v>25.5</v>
      </c>
      <c r="D26" s="4">
        <v>47.6</v>
      </c>
      <c r="E26" s="4">
        <v>9.5</v>
      </c>
      <c r="F26" s="4">
        <v>17.399999999999999</v>
      </c>
      <c r="G26" s="5"/>
      <c r="H26" s="17">
        <v>192</v>
      </c>
    </row>
    <row r="27" spans="1:8" ht="16.5" customHeight="1">
      <c r="A27" s="83" t="s">
        <v>25</v>
      </c>
      <c r="B27" s="3" t="s">
        <v>27</v>
      </c>
      <c r="C27" s="4">
        <v>34.799999999999997</v>
      </c>
      <c r="D27" s="4">
        <v>43.2</v>
      </c>
      <c r="E27" s="4">
        <v>9.6999999999999993</v>
      </c>
      <c r="F27" s="4">
        <v>12.2</v>
      </c>
      <c r="G27" s="5"/>
      <c r="H27" s="17">
        <v>147</v>
      </c>
    </row>
    <row r="28" spans="1:8" ht="16.5" customHeight="1">
      <c r="A28" s="83"/>
      <c r="B28" s="3" t="s">
        <v>58</v>
      </c>
      <c r="C28" s="4">
        <v>28.7</v>
      </c>
      <c r="D28" s="4">
        <v>53.7</v>
      </c>
      <c r="E28" s="4">
        <v>7.8</v>
      </c>
      <c r="F28" s="4">
        <v>9.9</v>
      </c>
      <c r="G28" s="5"/>
      <c r="H28" s="17">
        <v>150</v>
      </c>
    </row>
    <row r="29" spans="1:8" ht="16.5" customHeight="1">
      <c r="A29" s="83"/>
      <c r="B29" s="3" t="s">
        <v>59</v>
      </c>
      <c r="C29" s="4">
        <v>31.2</v>
      </c>
      <c r="D29" s="4">
        <v>43.3</v>
      </c>
      <c r="E29" s="4">
        <v>9.4</v>
      </c>
      <c r="F29" s="4">
        <v>16.100000000000001</v>
      </c>
      <c r="G29" s="5"/>
      <c r="H29" s="17">
        <v>160</v>
      </c>
    </row>
    <row r="30" spans="1:8" ht="16.5" customHeight="1">
      <c r="A30" s="83"/>
      <c r="B30" s="3" t="s">
        <v>9</v>
      </c>
      <c r="C30" s="4">
        <v>34.200000000000003</v>
      </c>
      <c r="D30" s="4">
        <v>46.8</v>
      </c>
      <c r="E30" s="4">
        <v>12.6</v>
      </c>
      <c r="F30" s="4">
        <v>6.5</v>
      </c>
      <c r="G30" s="5"/>
      <c r="H30" s="17">
        <v>174</v>
      </c>
    </row>
    <row r="31" spans="1:8" ht="16.5" customHeight="1">
      <c r="A31" s="83"/>
      <c r="B31" s="3" t="s">
        <v>36</v>
      </c>
      <c r="C31" s="4">
        <v>23.2</v>
      </c>
      <c r="D31" s="4">
        <v>57.4</v>
      </c>
      <c r="E31" s="4">
        <v>14</v>
      </c>
      <c r="F31" s="4">
        <v>5.4</v>
      </c>
      <c r="G31" s="5"/>
      <c r="H31" s="17">
        <v>235</v>
      </c>
    </row>
    <row r="32" spans="1:8" ht="16.5" customHeight="1">
      <c r="A32" s="83"/>
      <c r="B32" s="3" t="s">
        <v>10</v>
      </c>
      <c r="C32" s="4">
        <v>27.6</v>
      </c>
      <c r="D32" s="4">
        <v>49</v>
      </c>
      <c r="E32" s="4">
        <v>17.600000000000001</v>
      </c>
      <c r="F32" s="4">
        <v>5.8</v>
      </c>
      <c r="G32" s="5"/>
      <c r="H32" s="17">
        <v>139</v>
      </c>
    </row>
    <row r="33" spans="1:8" ht="16.5" customHeight="1">
      <c r="A33" s="83" t="s">
        <v>26</v>
      </c>
      <c r="B33" s="3" t="s">
        <v>11</v>
      </c>
      <c r="C33" s="4">
        <v>25.9</v>
      </c>
      <c r="D33" s="4">
        <v>47.8</v>
      </c>
      <c r="E33" s="4">
        <v>18.8</v>
      </c>
      <c r="F33" s="4">
        <v>7.4</v>
      </c>
      <c r="G33" s="5"/>
      <c r="H33" s="17">
        <v>131</v>
      </c>
    </row>
    <row r="34" spans="1:8" ht="16.5" customHeight="1">
      <c r="A34" s="83"/>
      <c r="B34" s="3" t="s">
        <v>12</v>
      </c>
      <c r="C34" s="4">
        <v>28.6</v>
      </c>
      <c r="D34" s="4">
        <v>46.1</v>
      </c>
      <c r="E34" s="4">
        <v>14.9</v>
      </c>
      <c r="F34" s="4">
        <v>10.3</v>
      </c>
      <c r="G34" s="5"/>
      <c r="H34" s="17">
        <v>110</v>
      </c>
    </row>
    <row r="35" spans="1:8" ht="16.5" customHeight="1">
      <c r="A35" s="83"/>
      <c r="B35" s="3" t="s">
        <v>13</v>
      </c>
      <c r="C35" s="4">
        <v>27.5</v>
      </c>
      <c r="D35" s="4">
        <v>52.4</v>
      </c>
      <c r="E35" s="4">
        <v>9.8000000000000007</v>
      </c>
      <c r="F35" s="4">
        <v>10.4</v>
      </c>
      <c r="G35" s="5"/>
      <c r="H35" s="17">
        <v>107</v>
      </c>
    </row>
    <row r="36" spans="1:8" ht="16.5" customHeight="1">
      <c r="A36" s="83"/>
      <c r="B36" s="3" t="s">
        <v>14</v>
      </c>
      <c r="C36" s="4">
        <v>33</v>
      </c>
      <c r="D36" s="4">
        <v>52.2</v>
      </c>
      <c r="E36" s="4">
        <v>3.9</v>
      </c>
      <c r="F36" s="4">
        <v>10.9</v>
      </c>
      <c r="G36" s="5"/>
      <c r="H36" s="17">
        <v>130</v>
      </c>
    </row>
    <row r="37" spans="1:8" ht="16.5" customHeight="1">
      <c r="A37" s="83"/>
      <c r="B37" s="3" t="s">
        <v>15</v>
      </c>
      <c r="C37" s="4">
        <v>33.9</v>
      </c>
      <c r="D37" s="4">
        <v>48.4</v>
      </c>
      <c r="E37" s="4">
        <v>8</v>
      </c>
      <c r="F37" s="4">
        <v>9.8000000000000007</v>
      </c>
      <c r="G37" s="5"/>
      <c r="H37" s="17">
        <v>126</v>
      </c>
    </row>
    <row r="38" spans="1:8" ht="16.5" customHeight="1">
      <c r="A38" s="83"/>
      <c r="B38" s="3" t="s">
        <v>16</v>
      </c>
      <c r="C38" s="4">
        <v>30.8</v>
      </c>
      <c r="D38" s="4">
        <v>44</v>
      </c>
      <c r="E38" s="4">
        <v>12.4</v>
      </c>
      <c r="F38" s="4">
        <v>12.8</v>
      </c>
      <c r="G38" s="5"/>
      <c r="H38" s="17">
        <v>120</v>
      </c>
    </row>
    <row r="39" spans="1:8" ht="16.5" customHeight="1">
      <c r="A39" s="83"/>
      <c r="B39" s="3" t="s">
        <v>17</v>
      </c>
      <c r="C39" s="4">
        <v>24</v>
      </c>
      <c r="D39" s="4">
        <v>53.6</v>
      </c>
      <c r="E39" s="4">
        <v>16.600000000000001</v>
      </c>
      <c r="F39" s="4">
        <v>5.8</v>
      </c>
      <c r="G39" s="5"/>
      <c r="H39" s="17">
        <v>144</v>
      </c>
    </row>
    <row r="40" spans="1:8" ht="16.5" customHeight="1">
      <c r="A40" s="83"/>
      <c r="B40" s="3" t="s">
        <v>18</v>
      </c>
      <c r="C40" s="4">
        <v>32.6</v>
      </c>
      <c r="D40" s="4">
        <v>50.6</v>
      </c>
      <c r="E40" s="4">
        <v>10.8</v>
      </c>
      <c r="F40" s="4">
        <v>6</v>
      </c>
      <c r="G40" s="5"/>
      <c r="H40" s="17">
        <v>138</v>
      </c>
    </row>
    <row r="41" spans="1:8" ht="16.5" customHeight="1">
      <c r="A41" s="83" t="s">
        <v>132</v>
      </c>
      <c r="B41" s="3" t="s">
        <v>28</v>
      </c>
      <c r="C41" s="4">
        <v>37.299999999999997</v>
      </c>
      <c r="D41" s="4">
        <v>56.5</v>
      </c>
      <c r="E41" s="4">
        <v>2.2999999999999998</v>
      </c>
      <c r="F41" s="8">
        <v>3.8</v>
      </c>
      <c r="G41" s="5"/>
      <c r="H41" s="17">
        <v>145</v>
      </c>
    </row>
    <row r="42" spans="1:8" ht="16.5" customHeight="1">
      <c r="A42" s="83"/>
      <c r="B42" s="3" t="s">
        <v>19</v>
      </c>
      <c r="C42" s="4">
        <v>9</v>
      </c>
      <c r="D42" s="4">
        <v>48.1</v>
      </c>
      <c r="E42" s="4">
        <v>40</v>
      </c>
      <c r="F42" s="4">
        <v>3</v>
      </c>
      <c r="G42" s="5"/>
      <c r="H42" s="17">
        <v>141</v>
      </c>
    </row>
    <row r="43" spans="1:8" ht="15.75" customHeight="1">
      <c r="A43" s="83"/>
      <c r="B43" s="3" t="s">
        <v>29</v>
      </c>
      <c r="C43" s="4">
        <v>35.200000000000003</v>
      </c>
      <c r="D43" s="4">
        <v>51.5</v>
      </c>
      <c r="E43" s="4">
        <v>6.2</v>
      </c>
      <c r="F43" s="4">
        <v>7</v>
      </c>
      <c r="G43" s="5"/>
      <c r="H43" s="17">
        <v>67</v>
      </c>
    </row>
    <row r="44" spans="1:8" ht="15.75" customHeight="1">
      <c r="A44" s="83"/>
      <c r="B44" s="3" t="s">
        <v>139</v>
      </c>
      <c r="C44" s="4">
        <v>31.6</v>
      </c>
      <c r="D44" s="4">
        <v>49.2</v>
      </c>
      <c r="E44" s="4">
        <v>19.2</v>
      </c>
      <c r="F44" s="4">
        <v>0</v>
      </c>
      <c r="G44" s="5"/>
      <c r="H44" s="17">
        <v>45</v>
      </c>
    </row>
    <row r="45" spans="1:8" ht="16.5" customHeight="1">
      <c r="A45" s="83"/>
      <c r="B45" s="3" t="s">
        <v>30</v>
      </c>
      <c r="C45" s="4">
        <v>20</v>
      </c>
      <c r="D45" s="4">
        <v>57.5</v>
      </c>
      <c r="E45" s="4">
        <v>16.399999999999999</v>
      </c>
      <c r="F45" s="8">
        <v>6.1</v>
      </c>
      <c r="G45" s="5"/>
      <c r="H45" s="17">
        <v>42</v>
      </c>
    </row>
    <row r="46" spans="1:8" ht="16.5" customHeight="1">
      <c r="A46" s="83"/>
      <c r="B46" s="3" t="s">
        <v>31</v>
      </c>
      <c r="C46" s="4">
        <v>10.4</v>
      </c>
      <c r="D46" s="4">
        <v>50.1</v>
      </c>
      <c r="E46" s="4">
        <v>37.1</v>
      </c>
      <c r="F46" s="8">
        <v>2.4</v>
      </c>
      <c r="G46" s="5"/>
      <c r="H46" s="17">
        <v>40</v>
      </c>
    </row>
    <row r="47" spans="1:8" ht="16.5" customHeight="1">
      <c r="A47" s="83"/>
      <c r="B47" s="3" t="s">
        <v>32</v>
      </c>
      <c r="C47" s="8">
        <v>34.1</v>
      </c>
      <c r="D47" s="8">
        <v>64.7</v>
      </c>
      <c r="E47" s="4">
        <v>0</v>
      </c>
      <c r="F47" s="8">
        <v>1.2</v>
      </c>
      <c r="G47" s="5"/>
      <c r="H47" s="17">
        <v>22</v>
      </c>
    </row>
    <row r="48" spans="1:8" ht="16.5" customHeight="1">
      <c r="A48" s="83"/>
      <c r="B48" s="3" t="s">
        <v>20</v>
      </c>
      <c r="C48" s="4">
        <v>36.4</v>
      </c>
      <c r="D48" s="4">
        <v>57.2</v>
      </c>
      <c r="E48" s="4">
        <v>4.5999999999999996</v>
      </c>
      <c r="F48" s="8">
        <v>1.8</v>
      </c>
      <c r="G48" s="5"/>
      <c r="H48" s="17">
        <v>65</v>
      </c>
    </row>
    <row r="49" spans="1:8" ht="16.5" customHeight="1">
      <c r="A49" s="83"/>
      <c r="B49" s="3" t="s">
        <v>37</v>
      </c>
      <c r="C49" s="4">
        <v>28.7</v>
      </c>
      <c r="D49" s="4">
        <v>44.1</v>
      </c>
      <c r="E49" s="4">
        <v>3.2</v>
      </c>
      <c r="F49" s="8">
        <v>24.1</v>
      </c>
      <c r="G49" s="5"/>
      <c r="H49" s="17">
        <v>25</v>
      </c>
    </row>
    <row r="50" spans="1:8" ht="16.5" customHeight="1">
      <c r="A50" s="83"/>
      <c r="B50" s="3" t="s">
        <v>38</v>
      </c>
      <c r="C50" s="4">
        <v>6.7</v>
      </c>
      <c r="D50" s="4">
        <v>45.9</v>
      </c>
      <c r="E50" s="4">
        <v>39.299999999999997</v>
      </c>
      <c r="F50" s="8">
        <v>8.1</v>
      </c>
      <c r="G50" s="5"/>
      <c r="H50" s="17">
        <v>32</v>
      </c>
    </row>
    <row r="51" spans="1:8" ht="16.5" customHeight="1">
      <c r="A51" s="83"/>
      <c r="B51" s="10" t="s">
        <v>5</v>
      </c>
      <c r="C51" s="4">
        <v>45.9</v>
      </c>
      <c r="D51" s="4">
        <v>47.5</v>
      </c>
      <c r="E51" s="4">
        <v>0.9</v>
      </c>
      <c r="F51" s="4">
        <v>5.7</v>
      </c>
      <c r="G51" s="5"/>
      <c r="H51" s="17">
        <v>40</v>
      </c>
    </row>
    <row r="52" spans="1:8" ht="16.5" customHeight="1">
      <c r="A52" s="83"/>
      <c r="B52" s="3" t="s">
        <v>60</v>
      </c>
      <c r="C52" s="4">
        <v>27.9</v>
      </c>
      <c r="D52" s="4">
        <v>51.8</v>
      </c>
      <c r="E52" s="4">
        <v>2.4</v>
      </c>
      <c r="F52" s="4">
        <v>18</v>
      </c>
      <c r="G52" s="5"/>
      <c r="H52" s="17">
        <v>194</v>
      </c>
    </row>
    <row r="53" spans="1:8" ht="16.5" customHeight="1">
      <c r="A53" s="83"/>
      <c r="B53" s="3" t="s">
        <v>21</v>
      </c>
      <c r="C53" s="4">
        <v>45.3</v>
      </c>
      <c r="D53" s="4">
        <v>34.4</v>
      </c>
      <c r="E53" s="4">
        <v>3.1</v>
      </c>
      <c r="F53" s="4">
        <v>17.2</v>
      </c>
      <c r="G53" s="5"/>
      <c r="H53" s="17">
        <v>147</v>
      </c>
    </row>
    <row r="54" spans="1:8" ht="16.5" customHeight="1">
      <c r="A54" s="83" t="s">
        <v>64</v>
      </c>
      <c r="B54" s="3" t="s">
        <v>61</v>
      </c>
      <c r="C54" s="4">
        <v>36.4</v>
      </c>
      <c r="D54" s="4">
        <v>55.9</v>
      </c>
      <c r="E54" s="4">
        <v>3.2</v>
      </c>
      <c r="F54" s="4">
        <v>4.5</v>
      </c>
      <c r="G54" s="5"/>
      <c r="H54" s="17">
        <v>234</v>
      </c>
    </row>
    <row r="55" spans="1:8" ht="16.5" customHeight="1">
      <c r="A55" s="83"/>
      <c r="B55" s="3" t="s">
        <v>62</v>
      </c>
      <c r="C55" s="4">
        <v>14.7</v>
      </c>
      <c r="D55" s="4">
        <v>50</v>
      </c>
      <c r="E55" s="4">
        <v>32.4</v>
      </c>
      <c r="F55" s="4">
        <v>2.9</v>
      </c>
      <c r="G55" s="5"/>
      <c r="H55" s="17">
        <v>268</v>
      </c>
    </row>
    <row r="56" spans="1:8" ht="16.5" customHeight="1">
      <c r="A56" s="83"/>
      <c r="B56" s="3" t="s">
        <v>63</v>
      </c>
      <c r="C56" s="4">
        <v>31.7</v>
      </c>
      <c r="D56" s="4">
        <v>50.5</v>
      </c>
      <c r="E56" s="4">
        <v>10.4</v>
      </c>
      <c r="F56" s="4">
        <v>7.4</v>
      </c>
      <c r="G56" s="5"/>
      <c r="H56" s="17">
        <v>162</v>
      </c>
    </row>
    <row r="57" spans="1:8" ht="16.5" customHeight="1">
      <c r="A57" s="83"/>
      <c r="B57" s="3" t="s">
        <v>135</v>
      </c>
      <c r="C57" s="4">
        <v>35.4</v>
      </c>
      <c r="D57" s="4">
        <v>44.3</v>
      </c>
      <c r="E57" s="4">
        <v>2.7</v>
      </c>
      <c r="F57" s="4">
        <v>17.7</v>
      </c>
      <c r="G57" s="5"/>
      <c r="H57" s="17">
        <v>341</v>
      </c>
    </row>
    <row r="58" spans="1:8" ht="16.5" customHeight="1">
      <c r="A58" s="83" t="s">
        <v>43</v>
      </c>
      <c r="B58" s="3" t="s">
        <v>44</v>
      </c>
      <c r="C58" s="4">
        <v>23.8</v>
      </c>
      <c r="D58" s="4">
        <v>51.9</v>
      </c>
      <c r="E58" s="4">
        <v>18.399999999999999</v>
      </c>
      <c r="F58" s="4">
        <v>5.9</v>
      </c>
      <c r="G58" s="5"/>
      <c r="H58" s="17">
        <v>639</v>
      </c>
    </row>
    <row r="59" spans="1:8" ht="16.5" customHeight="1">
      <c r="A59" s="83"/>
      <c r="B59" s="3" t="s">
        <v>65</v>
      </c>
      <c r="C59" s="4">
        <v>45.2</v>
      </c>
      <c r="D59" s="4">
        <v>51.4</v>
      </c>
      <c r="E59" s="4">
        <v>1.6</v>
      </c>
      <c r="F59" s="4">
        <v>1.8</v>
      </c>
      <c r="G59" s="5"/>
      <c r="H59" s="17">
        <v>193</v>
      </c>
    </row>
    <row r="60" spans="1:8" ht="16.5" customHeight="1">
      <c r="A60" s="83"/>
      <c r="B60" s="3" t="s">
        <v>39</v>
      </c>
      <c r="C60" s="4">
        <v>33.1</v>
      </c>
      <c r="D60" s="4">
        <v>38.6</v>
      </c>
      <c r="E60" s="4">
        <v>0</v>
      </c>
      <c r="F60" s="4">
        <v>28.2</v>
      </c>
      <c r="G60" s="5"/>
      <c r="H60" s="17">
        <v>174</v>
      </c>
    </row>
    <row r="61" spans="1:8" ht="16.5" customHeight="1">
      <c r="A61" s="83" t="s">
        <v>66</v>
      </c>
      <c r="B61" s="3" t="s">
        <v>67</v>
      </c>
      <c r="C61" s="4">
        <v>37.200000000000003</v>
      </c>
      <c r="D61" s="4">
        <v>59.3</v>
      </c>
      <c r="E61" s="4">
        <v>1.5</v>
      </c>
      <c r="F61" s="4">
        <v>2</v>
      </c>
      <c r="G61" s="5"/>
      <c r="H61" s="17">
        <v>328</v>
      </c>
    </row>
    <row r="62" spans="1:8" ht="16.5" customHeight="1">
      <c r="A62" s="83"/>
      <c r="B62" s="3" t="s">
        <v>68</v>
      </c>
      <c r="C62" s="4">
        <v>24.9</v>
      </c>
      <c r="D62" s="4">
        <v>48.2</v>
      </c>
      <c r="E62" s="4">
        <v>20.3</v>
      </c>
      <c r="F62" s="4">
        <v>6.7</v>
      </c>
      <c r="G62" s="5"/>
      <c r="H62" s="17">
        <v>551</v>
      </c>
    </row>
    <row r="63" spans="1:8" ht="16.5" customHeight="1">
      <c r="A63" s="83"/>
      <c r="B63" s="3" t="s">
        <v>39</v>
      </c>
      <c r="C63" s="4">
        <v>29.8</v>
      </c>
      <c r="D63" s="4">
        <v>30.1</v>
      </c>
      <c r="E63" s="4">
        <v>2.8</v>
      </c>
      <c r="F63" s="4">
        <v>37.299999999999997</v>
      </c>
      <c r="G63" s="5"/>
      <c r="H63" s="17">
        <v>127</v>
      </c>
    </row>
    <row r="64" spans="1:8" ht="31.5" customHeight="1">
      <c r="A64" s="83" t="s">
        <v>69</v>
      </c>
      <c r="B64" s="3" t="s">
        <v>70</v>
      </c>
      <c r="C64" s="4">
        <v>20.399999999999999</v>
      </c>
      <c r="D64" s="4">
        <v>56</v>
      </c>
      <c r="E64" s="4">
        <v>20.2</v>
      </c>
      <c r="F64" s="4">
        <v>3.3</v>
      </c>
      <c r="G64" s="5"/>
      <c r="H64" s="17">
        <v>547</v>
      </c>
    </row>
    <row r="65" spans="1:8" ht="31.5" customHeight="1">
      <c r="A65" s="83"/>
      <c r="B65" s="3" t="s">
        <v>71</v>
      </c>
      <c r="C65" s="4">
        <v>44.8</v>
      </c>
      <c r="D65" s="4">
        <v>48.2</v>
      </c>
      <c r="E65" s="4">
        <v>2.7</v>
      </c>
      <c r="F65" s="4">
        <v>4.4000000000000004</v>
      </c>
      <c r="G65" s="5"/>
      <c r="H65" s="17">
        <v>312</v>
      </c>
    </row>
    <row r="66" spans="1:8" ht="31.5" customHeight="1">
      <c r="A66" s="83"/>
      <c r="B66" s="3" t="s">
        <v>39</v>
      </c>
      <c r="C66" s="4">
        <v>31</v>
      </c>
      <c r="D66" s="4">
        <v>28.2</v>
      </c>
      <c r="E66" s="4">
        <v>0.8</v>
      </c>
      <c r="F66" s="4">
        <v>40</v>
      </c>
      <c r="G66" s="5"/>
      <c r="H66" s="17">
        <v>147</v>
      </c>
    </row>
    <row r="67" spans="1:8" ht="16.5" customHeight="1">
      <c r="A67" s="83" t="s">
        <v>72</v>
      </c>
      <c r="B67" s="3" t="s">
        <v>73</v>
      </c>
      <c r="C67" s="4">
        <v>41.9</v>
      </c>
      <c r="D67" s="4">
        <v>51.2</v>
      </c>
      <c r="E67" s="4">
        <v>2.4</v>
      </c>
      <c r="F67" s="4">
        <v>4.4000000000000004</v>
      </c>
      <c r="G67" s="5"/>
      <c r="H67" s="17">
        <v>394</v>
      </c>
    </row>
    <row r="68" spans="1:8" ht="16.5" customHeight="1">
      <c r="A68" s="83"/>
      <c r="B68" s="3" t="s">
        <v>74</v>
      </c>
      <c r="C68" s="4">
        <v>21.9</v>
      </c>
      <c r="D68" s="4">
        <v>53.5</v>
      </c>
      <c r="E68" s="4">
        <v>21.3</v>
      </c>
      <c r="F68" s="4">
        <v>3.4</v>
      </c>
      <c r="G68" s="5"/>
      <c r="H68" s="17">
        <v>511</v>
      </c>
    </row>
    <row r="69" spans="1:8" ht="16.5" customHeight="1">
      <c r="A69" s="83"/>
      <c r="B69" s="3" t="s">
        <v>75</v>
      </c>
      <c r="C69" s="4">
        <v>19.600000000000001</v>
      </c>
      <c r="D69" s="4">
        <v>22.8</v>
      </c>
      <c r="E69" s="4">
        <v>2.2000000000000002</v>
      </c>
      <c r="F69" s="4">
        <v>55.4</v>
      </c>
      <c r="G69" s="5"/>
      <c r="H69" s="17">
        <v>101</v>
      </c>
    </row>
    <row r="70" spans="1:8" ht="16.5" customHeight="1">
      <c r="A70" s="83" t="s">
        <v>78</v>
      </c>
      <c r="B70" s="3" t="s">
        <v>76</v>
      </c>
      <c r="C70" s="4">
        <v>22.2</v>
      </c>
      <c r="D70" s="4">
        <v>51.2</v>
      </c>
      <c r="E70" s="4">
        <v>20.9</v>
      </c>
      <c r="F70" s="4">
        <v>5.7</v>
      </c>
      <c r="G70" s="5"/>
      <c r="H70" s="17">
        <v>518</v>
      </c>
    </row>
    <row r="71" spans="1:8" ht="16.5" customHeight="1">
      <c r="A71" s="83"/>
      <c r="B71" s="3" t="s">
        <v>77</v>
      </c>
      <c r="C71" s="4">
        <v>37.799999999999997</v>
      </c>
      <c r="D71" s="4">
        <v>55.4</v>
      </c>
      <c r="E71" s="4">
        <v>3.1</v>
      </c>
      <c r="F71" s="4">
        <v>3.6</v>
      </c>
      <c r="G71" s="5"/>
      <c r="H71" s="17">
        <v>388</v>
      </c>
    </row>
    <row r="72" spans="1:8" ht="16.5" customHeight="1">
      <c r="A72" s="83"/>
      <c r="B72" s="3" t="s">
        <v>39</v>
      </c>
      <c r="C72" s="4">
        <v>35.200000000000003</v>
      </c>
      <c r="D72" s="4">
        <v>18.100000000000001</v>
      </c>
      <c r="E72" s="4">
        <v>0</v>
      </c>
      <c r="F72" s="4">
        <v>46.7</v>
      </c>
      <c r="G72" s="5"/>
      <c r="H72" s="17">
        <v>100</v>
      </c>
    </row>
    <row r="73" spans="1:8" ht="16.5" customHeight="1">
      <c r="A73" s="83" t="s">
        <v>79</v>
      </c>
      <c r="B73" s="3" t="s">
        <v>76</v>
      </c>
      <c r="C73" s="4">
        <v>36.799999999999997</v>
      </c>
      <c r="D73" s="4">
        <v>49.4</v>
      </c>
      <c r="E73" s="4">
        <v>8.4</v>
      </c>
      <c r="F73" s="4">
        <v>5.4</v>
      </c>
      <c r="G73" s="5"/>
      <c r="H73" s="17">
        <v>389</v>
      </c>
    </row>
    <row r="74" spans="1:8" ht="16.5" customHeight="1">
      <c r="A74" s="83"/>
      <c r="B74" s="3" t="s">
        <v>77</v>
      </c>
      <c r="C74" s="4">
        <v>23.5</v>
      </c>
      <c r="D74" s="4">
        <v>55.1</v>
      </c>
      <c r="E74" s="4">
        <v>17</v>
      </c>
      <c r="F74" s="4">
        <v>4.4000000000000004</v>
      </c>
      <c r="G74" s="5"/>
      <c r="H74" s="17">
        <v>502</v>
      </c>
    </row>
    <row r="75" spans="1:8" ht="16.5" customHeight="1">
      <c r="A75" s="83"/>
      <c r="B75" s="3" t="s">
        <v>39</v>
      </c>
      <c r="C75" s="4">
        <v>31.1</v>
      </c>
      <c r="D75" s="4">
        <v>25.9</v>
      </c>
      <c r="E75" s="4">
        <v>1.8</v>
      </c>
      <c r="F75" s="4">
        <v>41.1</v>
      </c>
      <c r="G75" s="5"/>
      <c r="H75" s="17">
        <v>115</v>
      </c>
    </row>
    <row r="76" spans="1:8" ht="16.5" customHeight="1">
      <c r="A76" s="83" t="s">
        <v>80</v>
      </c>
      <c r="B76" s="3" t="s">
        <v>76</v>
      </c>
      <c r="C76" s="4">
        <v>47.1</v>
      </c>
      <c r="D76" s="4">
        <v>50.7</v>
      </c>
      <c r="E76" s="4">
        <v>1.5</v>
      </c>
      <c r="F76" s="4">
        <v>0.8</v>
      </c>
      <c r="G76" s="5"/>
      <c r="H76" s="17">
        <v>164</v>
      </c>
    </row>
    <row r="77" spans="1:8" ht="16.5" customHeight="1">
      <c r="A77" s="83"/>
      <c r="B77" s="3" t="s">
        <v>77</v>
      </c>
      <c r="C77" s="4">
        <v>24</v>
      </c>
      <c r="D77" s="4">
        <v>54.2</v>
      </c>
      <c r="E77" s="4">
        <v>16.3</v>
      </c>
      <c r="F77" s="4">
        <v>5.5</v>
      </c>
      <c r="G77" s="5"/>
      <c r="H77" s="17">
        <v>724</v>
      </c>
    </row>
    <row r="78" spans="1:8" ht="16.5" customHeight="1">
      <c r="A78" s="83"/>
      <c r="B78" s="3" t="s">
        <v>39</v>
      </c>
      <c r="C78" s="4">
        <v>39</v>
      </c>
      <c r="D78" s="4">
        <v>19.399999999999999</v>
      </c>
      <c r="E78" s="4">
        <v>0</v>
      </c>
      <c r="F78" s="4">
        <v>41.6</v>
      </c>
      <c r="G78" s="5"/>
      <c r="H78" s="17">
        <v>119</v>
      </c>
    </row>
    <row r="79" spans="1:8" ht="16.5" customHeight="1">
      <c r="A79" s="83" t="s">
        <v>81</v>
      </c>
      <c r="B79" s="3" t="s">
        <v>82</v>
      </c>
      <c r="C79" s="4">
        <v>39.5</v>
      </c>
      <c r="D79" s="4">
        <v>53</v>
      </c>
      <c r="E79" s="4">
        <v>4.5</v>
      </c>
      <c r="F79" s="4">
        <v>2.9</v>
      </c>
      <c r="G79" s="5"/>
      <c r="H79" s="17">
        <v>499</v>
      </c>
    </row>
    <row r="80" spans="1:8" ht="16.5" customHeight="1">
      <c r="A80" s="83"/>
      <c r="B80" s="3" t="s">
        <v>83</v>
      </c>
      <c r="C80" s="4">
        <v>17.899999999999999</v>
      </c>
      <c r="D80" s="4">
        <v>60.8</v>
      </c>
      <c r="E80" s="4">
        <v>18.899999999999999</v>
      </c>
      <c r="F80" s="4">
        <v>2.5</v>
      </c>
      <c r="G80" s="5"/>
      <c r="H80" s="17">
        <v>274</v>
      </c>
    </row>
    <row r="81" spans="1:8" ht="16.5" customHeight="1">
      <c r="A81" s="83"/>
      <c r="B81" s="3" t="s">
        <v>84</v>
      </c>
      <c r="C81" s="4">
        <v>19.2</v>
      </c>
      <c r="D81" s="4">
        <v>37.299999999999997</v>
      </c>
      <c r="E81" s="4">
        <v>42.5</v>
      </c>
      <c r="F81" s="4">
        <v>1</v>
      </c>
      <c r="G81" s="5"/>
      <c r="H81" s="17">
        <v>101</v>
      </c>
    </row>
    <row r="82" spans="1:8" ht="16.5" customHeight="1">
      <c r="A82" s="83"/>
      <c r="B82" s="3" t="s">
        <v>39</v>
      </c>
      <c r="C82" s="4">
        <v>23.8</v>
      </c>
      <c r="D82" s="4">
        <v>22.3</v>
      </c>
      <c r="E82" s="4">
        <v>2.2000000000000002</v>
      </c>
      <c r="F82" s="4">
        <v>51.8</v>
      </c>
      <c r="G82" s="5"/>
      <c r="H82" s="17">
        <v>132</v>
      </c>
    </row>
    <row r="83" spans="1:8" ht="16.5" customHeight="1">
      <c r="A83" s="83" t="s">
        <v>85</v>
      </c>
      <c r="B83" s="3" t="s">
        <v>86</v>
      </c>
      <c r="C83" s="4">
        <v>25.9</v>
      </c>
      <c r="D83" s="4">
        <v>53.6</v>
      </c>
      <c r="E83" s="4">
        <v>16.600000000000001</v>
      </c>
      <c r="F83" s="4">
        <v>3.9</v>
      </c>
      <c r="G83" s="5"/>
      <c r="H83" s="17">
        <v>710</v>
      </c>
    </row>
    <row r="84" spans="1:8" ht="16.5" customHeight="1">
      <c r="A84" s="83"/>
      <c r="B84" s="3" t="s">
        <v>87</v>
      </c>
      <c r="C84" s="4">
        <v>46.7</v>
      </c>
      <c r="D84" s="4">
        <v>46.2</v>
      </c>
      <c r="E84" s="4">
        <v>1.2</v>
      </c>
      <c r="F84" s="4">
        <v>6</v>
      </c>
      <c r="G84" s="5"/>
      <c r="H84" s="17">
        <v>186</v>
      </c>
    </row>
    <row r="85" spans="1:8" ht="16.5" customHeight="1">
      <c r="A85" s="83"/>
      <c r="B85" s="3" t="s">
        <v>39</v>
      </c>
      <c r="C85" s="4">
        <v>23.8</v>
      </c>
      <c r="D85" s="4">
        <v>28.9</v>
      </c>
      <c r="E85" s="4">
        <v>0</v>
      </c>
      <c r="F85" s="4">
        <v>47.3</v>
      </c>
      <c r="G85" s="5"/>
      <c r="H85" s="17">
        <v>110</v>
      </c>
    </row>
    <row r="86" spans="1:8" ht="22.5" customHeight="1">
      <c r="A86" s="83" t="s">
        <v>88</v>
      </c>
      <c r="B86" s="3" t="s">
        <v>89</v>
      </c>
      <c r="C86" s="4">
        <v>11.8</v>
      </c>
      <c r="D86" s="4">
        <v>45.9</v>
      </c>
      <c r="E86" s="4">
        <v>39.299999999999997</v>
      </c>
      <c r="F86" s="8">
        <v>3</v>
      </c>
      <c r="G86" s="5"/>
      <c r="H86" s="17">
        <v>264</v>
      </c>
    </row>
    <row r="87" spans="1:8" ht="22.5" customHeight="1">
      <c r="A87" s="83"/>
      <c r="B87" s="3" t="s">
        <v>137</v>
      </c>
      <c r="C87" s="4">
        <v>38.5</v>
      </c>
      <c r="D87" s="4">
        <v>54.8</v>
      </c>
      <c r="E87" s="4">
        <v>2.4</v>
      </c>
      <c r="F87" s="4">
        <v>4.2</v>
      </c>
      <c r="G87" s="5"/>
      <c r="H87" s="17">
        <v>651</v>
      </c>
    </row>
    <row r="88" spans="1:8" ht="22.5" customHeight="1">
      <c r="A88" s="83"/>
      <c r="B88" s="3" t="s">
        <v>39</v>
      </c>
      <c r="C88" s="4">
        <v>16.399999999999999</v>
      </c>
      <c r="D88" s="4">
        <v>22.2</v>
      </c>
      <c r="E88" s="4">
        <v>0.5</v>
      </c>
      <c r="F88" s="4">
        <v>60.9</v>
      </c>
      <c r="G88" s="5"/>
      <c r="H88" s="17">
        <v>91</v>
      </c>
    </row>
    <row r="89" spans="1:8" ht="17.25" customHeight="1">
      <c r="A89" s="83" t="s">
        <v>136</v>
      </c>
      <c r="B89" s="3" t="s">
        <v>89</v>
      </c>
      <c r="C89" s="4">
        <v>20</v>
      </c>
      <c r="D89" s="4">
        <v>59.7</v>
      </c>
      <c r="E89" s="4">
        <v>16.2</v>
      </c>
      <c r="F89" s="8">
        <v>4.0999999999999996</v>
      </c>
      <c r="G89" s="5"/>
      <c r="H89" s="17">
        <v>677</v>
      </c>
    </row>
    <row r="90" spans="1:8" ht="17.25" customHeight="1">
      <c r="A90" s="83"/>
      <c r="B90" s="3" t="s">
        <v>137</v>
      </c>
      <c r="C90" s="4">
        <v>59.4</v>
      </c>
      <c r="D90" s="4">
        <v>29.8</v>
      </c>
      <c r="E90" s="4">
        <v>4.2</v>
      </c>
      <c r="F90" s="4">
        <v>6.6</v>
      </c>
      <c r="G90" s="5"/>
      <c r="H90" s="17">
        <v>250</v>
      </c>
    </row>
    <row r="91" spans="1:8" ht="17.25" customHeight="1">
      <c r="A91" s="88"/>
      <c r="B91" s="3" t="s">
        <v>39</v>
      </c>
      <c r="C91" s="4">
        <v>15.7</v>
      </c>
      <c r="D91" s="4">
        <v>24.8</v>
      </c>
      <c r="E91" s="4">
        <v>0</v>
      </c>
      <c r="F91" s="4">
        <v>59.5</v>
      </c>
      <c r="G91" s="5"/>
      <c r="H91" s="17">
        <v>78</v>
      </c>
    </row>
    <row r="92" spans="1:8" ht="36" customHeight="1">
      <c r="A92" s="83" t="s">
        <v>90</v>
      </c>
      <c r="B92" s="11" t="s">
        <v>91</v>
      </c>
      <c r="C92" s="4">
        <v>19.3</v>
      </c>
      <c r="D92" s="4">
        <v>42.8</v>
      </c>
      <c r="E92" s="4">
        <v>32.1</v>
      </c>
      <c r="F92" s="8">
        <v>5.8</v>
      </c>
      <c r="G92" s="5"/>
      <c r="H92" s="17">
        <v>311</v>
      </c>
    </row>
    <row r="93" spans="1:8" ht="36" customHeight="1">
      <c r="A93" s="83"/>
      <c r="B93" s="11" t="s">
        <v>92</v>
      </c>
      <c r="C93" s="4">
        <v>32.4</v>
      </c>
      <c r="D93" s="4">
        <v>61.3</v>
      </c>
      <c r="E93" s="4">
        <v>3.6</v>
      </c>
      <c r="F93" s="8">
        <v>2.7</v>
      </c>
      <c r="G93" s="5"/>
      <c r="H93" s="17">
        <v>519</v>
      </c>
    </row>
    <row r="94" spans="1:8" ht="36" customHeight="1">
      <c r="A94" s="83"/>
      <c r="B94" s="11" t="s">
        <v>93</v>
      </c>
      <c r="C94" s="4">
        <v>62.6</v>
      </c>
      <c r="D94" s="4">
        <v>31.5</v>
      </c>
      <c r="E94" s="4">
        <v>3</v>
      </c>
      <c r="F94" s="4">
        <v>2.8</v>
      </c>
      <c r="G94" s="5"/>
      <c r="H94" s="17">
        <v>53</v>
      </c>
    </row>
    <row r="95" spans="1:8" ht="36" customHeight="1">
      <c r="A95" s="88"/>
      <c r="B95" s="11" t="s">
        <v>39</v>
      </c>
      <c r="C95" s="4">
        <v>28.7</v>
      </c>
      <c r="D95" s="4">
        <v>24.9</v>
      </c>
      <c r="E95" s="4">
        <v>0</v>
      </c>
      <c r="F95" s="4">
        <v>46.5</v>
      </c>
      <c r="G95" s="5"/>
      <c r="H95" s="17">
        <v>123</v>
      </c>
    </row>
    <row r="96" spans="1:8" ht="17.25" customHeight="1">
      <c r="A96" s="83" t="s">
        <v>94</v>
      </c>
      <c r="B96" s="11" t="s">
        <v>76</v>
      </c>
      <c r="C96" s="4">
        <v>15.4</v>
      </c>
      <c r="D96" s="4">
        <v>52.8</v>
      </c>
      <c r="E96" s="4">
        <v>29</v>
      </c>
      <c r="F96" s="8">
        <v>2.7</v>
      </c>
      <c r="G96" s="5"/>
      <c r="H96" s="17">
        <v>347</v>
      </c>
    </row>
    <row r="97" spans="1:8" ht="17.25" customHeight="1">
      <c r="A97" s="83"/>
      <c r="B97" s="11" t="s">
        <v>77</v>
      </c>
      <c r="C97" s="4">
        <v>39.9</v>
      </c>
      <c r="D97" s="4">
        <v>51.9</v>
      </c>
      <c r="E97" s="4">
        <v>3.6</v>
      </c>
      <c r="F97" s="4">
        <v>4.7</v>
      </c>
      <c r="G97" s="5"/>
      <c r="H97" s="17">
        <v>516</v>
      </c>
    </row>
    <row r="98" spans="1:8" ht="17.25" customHeight="1">
      <c r="A98" s="88"/>
      <c r="B98" s="11" t="s">
        <v>39</v>
      </c>
      <c r="C98" s="4">
        <v>26.3</v>
      </c>
      <c r="D98" s="4">
        <v>33.200000000000003</v>
      </c>
      <c r="E98" s="4">
        <v>0.8</v>
      </c>
      <c r="F98" s="4">
        <v>39.700000000000003</v>
      </c>
      <c r="G98" s="5"/>
      <c r="H98" s="17">
        <v>144</v>
      </c>
    </row>
    <row r="99" spans="1:8" ht="17.25" customHeight="1">
      <c r="A99" s="83" t="s">
        <v>95</v>
      </c>
      <c r="B99" s="11" t="s">
        <v>76</v>
      </c>
      <c r="C99" s="4">
        <v>16.3</v>
      </c>
      <c r="D99" s="4">
        <v>47.7</v>
      </c>
      <c r="E99" s="4">
        <v>32.799999999999997</v>
      </c>
      <c r="F99" s="8">
        <v>3.2</v>
      </c>
      <c r="G99" s="5"/>
      <c r="H99" s="17">
        <v>273</v>
      </c>
    </row>
    <row r="100" spans="1:8" ht="17.25" customHeight="1">
      <c r="A100" s="83"/>
      <c r="B100" s="11" t="s">
        <v>77</v>
      </c>
      <c r="C100" s="4">
        <v>37.9</v>
      </c>
      <c r="D100" s="4">
        <v>54.7</v>
      </c>
      <c r="E100" s="4">
        <v>4.5</v>
      </c>
      <c r="F100" s="4">
        <v>2.9</v>
      </c>
      <c r="G100" s="5"/>
      <c r="H100" s="17">
        <v>577</v>
      </c>
    </row>
    <row r="101" spans="1:8" ht="17.25" customHeight="1">
      <c r="A101" s="88"/>
      <c r="B101" s="11" t="s">
        <v>39</v>
      </c>
      <c r="C101" s="4">
        <v>21.6</v>
      </c>
      <c r="D101" s="4">
        <v>33.5</v>
      </c>
      <c r="E101" s="4">
        <v>3.1</v>
      </c>
      <c r="F101" s="4">
        <v>41.8</v>
      </c>
      <c r="G101" s="5"/>
      <c r="H101" s="17">
        <v>155</v>
      </c>
    </row>
    <row r="102" spans="1:8" ht="24" customHeight="1">
      <c r="A102" s="83" t="s">
        <v>96</v>
      </c>
      <c r="B102" s="11" t="s">
        <v>103</v>
      </c>
      <c r="C102" s="9">
        <v>100</v>
      </c>
      <c r="D102" s="9">
        <v>0</v>
      </c>
      <c r="E102" s="9">
        <v>0</v>
      </c>
      <c r="F102" s="29">
        <v>0</v>
      </c>
      <c r="G102" s="5"/>
      <c r="H102" s="17">
        <v>297</v>
      </c>
    </row>
    <row r="103" spans="1:8" ht="24" customHeight="1">
      <c r="A103" s="83"/>
      <c r="B103" s="11" t="s">
        <v>104</v>
      </c>
      <c r="C103" s="9">
        <v>0</v>
      </c>
      <c r="D103" s="9">
        <v>100</v>
      </c>
      <c r="E103" s="9">
        <v>0</v>
      </c>
      <c r="F103" s="29">
        <v>0</v>
      </c>
      <c r="G103" s="5"/>
      <c r="H103" s="17">
        <v>498</v>
      </c>
    </row>
    <row r="104" spans="1:8" ht="24" customHeight="1">
      <c r="A104" s="83"/>
      <c r="B104" s="11" t="s">
        <v>105</v>
      </c>
      <c r="C104" s="9">
        <v>0</v>
      </c>
      <c r="D104" s="9">
        <v>0</v>
      </c>
      <c r="E104" s="9">
        <v>100</v>
      </c>
      <c r="F104" s="9">
        <v>0</v>
      </c>
      <c r="G104" s="5"/>
      <c r="H104" s="17">
        <v>120</v>
      </c>
    </row>
    <row r="105" spans="1:8" ht="24" customHeight="1">
      <c r="A105" s="88"/>
      <c r="B105" s="11" t="s">
        <v>39</v>
      </c>
      <c r="C105" s="9">
        <v>0</v>
      </c>
      <c r="D105" s="9">
        <v>0</v>
      </c>
      <c r="E105" s="9">
        <v>0</v>
      </c>
      <c r="F105" s="9">
        <v>100</v>
      </c>
      <c r="G105" s="5"/>
      <c r="H105" s="17">
        <v>91</v>
      </c>
    </row>
    <row r="106" spans="1:8" ht="23.25" customHeight="1">
      <c r="A106" s="83" t="s">
        <v>100</v>
      </c>
      <c r="B106" s="11" t="s">
        <v>101</v>
      </c>
      <c r="C106" s="4">
        <v>48.2</v>
      </c>
      <c r="D106" s="4">
        <v>47.7</v>
      </c>
      <c r="E106" s="4">
        <v>0.5</v>
      </c>
      <c r="F106" s="8">
        <v>3.5</v>
      </c>
      <c r="G106" s="5"/>
      <c r="H106" s="17">
        <v>501</v>
      </c>
    </row>
    <row r="107" spans="1:8" ht="23.25" customHeight="1">
      <c r="A107" s="83"/>
      <c r="B107" s="11" t="s">
        <v>102</v>
      </c>
      <c r="C107" s="4">
        <v>10.5</v>
      </c>
      <c r="D107" s="4">
        <v>57.6</v>
      </c>
      <c r="E107" s="4">
        <v>29.2</v>
      </c>
      <c r="F107" s="4">
        <v>2.6</v>
      </c>
      <c r="G107" s="5"/>
      <c r="H107" s="17">
        <v>402</v>
      </c>
    </row>
    <row r="108" spans="1:8" ht="23.25" customHeight="1">
      <c r="A108" s="88"/>
      <c r="B108" s="11" t="s">
        <v>39</v>
      </c>
      <c r="C108" s="4">
        <v>12.6</v>
      </c>
      <c r="D108" s="4">
        <v>26.6</v>
      </c>
      <c r="E108" s="4">
        <v>0</v>
      </c>
      <c r="F108" s="4">
        <v>60.8</v>
      </c>
      <c r="G108" s="5"/>
      <c r="H108" s="17">
        <v>103</v>
      </c>
    </row>
  </sheetData>
  <mergeCells count="31">
    <mergeCell ref="A102:A105"/>
    <mergeCell ref="A106:A108"/>
    <mergeCell ref="A83:A85"/>
    <mergeCell ref="A86:A88"/>
    <mergeCell ref="A89:A91"/>
    <mergeCell ref="A92:A95"/>
    <mergeCell ref="A96:A98"/>
    <mergeCell ref="A99:A101"/>
    <mergeCell ref="A79:A82"/>
    <mergeCell ref="A33:A40"/>
    <mergeCell ref="A41:A53"/>
    <mergeCell ref="A54:A57"/>
    <mergeCell ref="A58:A60"/>
    <mergeCell ref="A61:A63"/>
    <mergeCell ref="A64:A66"/>
    <mergeCell ref="A67:A69"/>
    <mergeCell ref="A70:A72"/>
    <mergeCell ref="A73:A75"/>
    <mergeCell ref="A76:A78"/>
    <mergeCell ref="A27:A32"/>
    <mergeCell ref="A1:F1"/>
    <mergeCell ref="A2:B3"/>
    <mergeCell ref="C2:F2"/>
    <mergeCell ref="H2:H3"/>
    <mergeCell ref="A4:B4"/>
    <mergeCell ref="A5:A6"/>
    <mergeCell ref="A7:A12"/>
    <mergeCell ref="A13:A15"/>
    <mergeCell ref="A16:A18"/>
    <mergeCell ref="A19:A21"/>
    <mergeCell ref="A22:A26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0FA9C5-0E5E-40C9-BAB5-ADE3E7A0B09D}">
  <dimension ref="A1:T108"/>
  <sheetViews>
    <sheetView workbookViewId="0">
      <selection activeCell="B44" sqref="B44"/>
    </sheetView>
  </sheetViews>
  <sheetFormatPr baseColWidth="10" defaultColWidth="9.1640625" defaultRowHeight="13"/>
  <cols>
    <col min="1" max="1" width="31.33203125" style="12" customWidth="1"/>
    <col min="2" max="2" width="35.5" style="12" customWidth="1"/>
    <col min="3" max="5" width="24.83203125" style="12" customWidth="1"/>
    <col min="6" max="6" width="11.83203125" style="12" customWidth="1"/>
    <col min="7" max="7" width="18" style="13" customWidth="1"/>
    <col min="8" max="16384" width="9.1640625" style="12"/>
  </cols>
  <sheetData>
    <row r="1" spans="1:20">
      <c r="A1" s="83" t="s">
        <v>106</v>
      </c>
      <c r="B1" s="83"/>
      <c r="C1" s="83"/>
      <c r="D1" s="83"/>
      <c r="E1" s="83"/>
    </row>
    <row r="2" spans="1:20" ht="30.75" customHeight="1">
      <c r="A2" s="84" t="s">
        <v>138</v>
      </c>
      <c r="B2" s="84"/>
      <c r="C2" s="85" t="s">
        <v>100</v>
      </c>
      <c r="D2" s="85"/>
      <c r="E2" s="85"/>
      <c r="G2" s="87" t="s">
        <v>33</v>
      </c>
    </row>
    <row r="3" spans="1:20" ht="30.75" customHeight="1">
      <c r="A3" s="84"/>
      <c r="B3" s="84"/>
      <c r="C3" s="1" t="s">
        <v>101</v>
      </c>
      <c r="D3" s="1" t="s">
        <v>102</v>
      </c>
      <c r="E3" s="1" t="s">
        <v>39</v>
      </c>
      <c r="G3" s="87"/>
    </row>
    <row r="4" spans="1:20" s="16" customFormat="1" ht="16.5" customHeight="1">
      <c r="A4" s="86" t="s">
        <v>0</v>
      </c>
      <c r="B4" s="86"/>
      <c r="C4" s="2">
        <v>49.8</v>
      </c>
      <c r="D4" s="2">
        <v>40</v>
      </c>
      <c r="E4" s="2">
        <v>10.199999999999999</v>
      </c>
      <c r="F4" s="14"/>
      <c r="G4" s="15">
        <v>1006</v>
      </c>
    </row>
    <row r="5" spans="1:20" ht="16.5" customHeight="1">
      <c r="A5" s="83" t="s">
        <v>22</v>
      </c>
      <c r="B5" s="3" t="s">
        <v>34</v>
      </c>
      <c r="C5" s="4">
        <v>45.7</v>
      </c>
      <c r="D5" s="4">
        <v>48.3</v>
      </c>
      <c r="E5" s="4">
        <v>6.1</v>
      </c>
      <c r="F5" s="5"/>
      <c r="G5" s="17">
        <v>478</v>
      </c>
    </row>
    <row r="6" spans="1:20" ht="16.5" customHeight="1">
      <c r="A6" s="83"/>
      <c r="B6" s="3" t="s">
        <v>35</v>
      </c>
      <c r="C6" s="4">
        <v>53.6</v>
      </c>
      <c r="D6" s="4">
        <v>32.5</v>
      </c>
      <c r="E6" s="4">
        <v>14</v>
      </c>
      <c r="F6" s="5"/>
      <c r="G6" s="17">
        <v>528</v>
      </c>
    </row>
    <row r="7" spans="1:20" ht="16.5" customHeight="1">
      <c r="A7" s="83" t="s">
        <v>41</v>
      </c>
      <c r="B7" s="3" t="s">
        <v>46</v>
      </c>
      <c r="C7" s="4">
        <v>42.4</v>
      </c>
      <c r="D7" s="4">
        <v>44.7</v>
      </c>
      <c r="E7" s="4">
        <v>12.9</v>
      </c>
      <c r="F7" s="5"/>
      <c r="G7" s="17">
        <v>162</v>
      </c>
      <c r="H7" s="6"/>
      <c r="I7" s="6"/>
      <c r="J7" s="6"/>
      <c r="K7" s="6"/>
      <c r="L7" s="6"/>
      <c r="M7" s="6"/>
      <c r="N7" s="6"/>
      <c r="O7" s="6"/>
      <c r="P7" s="6"/>
      <c r="Q7" s="6"/>
      <c r="R7" s="7"/>
      <c r="S7" s="6"/>
      <c r="T7" s="6"/>
    </row>
    <row r="8" spans="1:20" ht="16.5" customHeight="1">
      <c r="A8" s="83"/>
      <c r="B8" s="3" t="s">
        <v>47</v>
      </c>
      <c r="C8" s="4">
        <v>58.4</v>
      </c>
      <c r="D8" s="4">
        <v>30</v>
      </c>
      <c r="E8" s="4">
        <v>11.6</v>
      </c>
      <c r="F8" s="5"/>
      <c r="G8" s="17">
        <v>193</v>
      </c>
    </row>
    <row r="9" spans="1:20" ht="16.5" customHeight="1">
      <c r="A9" s="83"/>
      <c r="B9" s="3" t="s">
        <v>48</v>
      </c>
      <c r="C9" s="4">
        <v>48.9</v>
      </c>
      <c r="D9" s="4">
        <v>38.200000000000003</v>
      </c>
      <c r="E9" s="4">
        <v>12.9</v>
      </c>
      <c r="F9" s="5"/>
      <c r="G9" s="17">
        <v>200</v>
      </c>
    </row>
    <row r="10" spans="1:20" ht="16.5" customHeight="1">
      <c r="A10" s="83"/>
      <c r="B10" s="3" t="s">
        <v>49</v>
      </c>
      <c r="C10" s="4">
        <v>50.5</v>
      </c>
      <c r="D10" s="4">
        <v>38.200000000000003</v>
      </c>
      <c r="E10" s="4">
        <v>11.3</v>
      </c>
      <c r="F10" s="5"/>
      <c r="G10" s="17">
        <v>160</v>
      </c>
      <c r="J10" s="6"/>
    </row>
    <row r="11" spans="1:20" ht="16.5" customHeight="1">
      <c r="A11" s="83"/>
      <c r="B11" s="3" t="s">
        <v>50</v>
      </c>
      <c r="C11" s="4">
        <v>48.3</v>
      </c>
      <c r="D11" s="4">
        <v>47.6</v>
      </c>
      <c r="E11" s="4">
        <v>4.0999999999999996</v>
      </c>
      <c r="F11" s="5"/>
      <c r="G11" s="17">
        <v>149</v>
      </c>
      <c r="I11" s="16"/>
      <c r="L11" s="6"/>
    </row>
    <row r="12" spans="1:20" ht="16.5" customHeight="1">
      <c r="A12" s="83"/>
      <c r="B12" s="3" t="s">
        <v>51</v>
      </c>
      <c r="C12" s="4">
        <v>48.6</v>
      </c>
      <c r="D12" s="4">
        <v>44.7</v>
      </c>
      <c r="E12" s="4">
        <v>6.7</v>
      </c>
      <c r="F12" s="5"/>
      <c r="G12" s="17">
        <v>142</v>
      </c>
    </row>
    <row r="13" spans="1:20" ht="16.5" customHeight="1">
      <c r="A13" s="83" t="s">
        <v>42</v>
      </c>
      <c r="B13" s="3" t="s">
        <v>52</v>
      </c>
      <c r="C13" s="4">
        <v>51.1</v>
      </c>
      <c r="D13" s="4">
        <v>36.700000000000003</v>
      </c>
      <c r="E13" s="4">
        <v>12.2</v>
      </c>
      <c r="F13" s="5"/>
      <c r="G13" s="17">
        <v>355</v>
      </c>
    </row>
    <row r="14" spans="1:20" ht="16.5" customHeight="1">
      <c r="A14" s="83"/>
      <c r="B14" s="3" t="s">
        <v>53</v>
      </c>
      <c r="C14" s="4">
        <v>49.6</v>
      </c>
      <c r="D14" s="4">
        <v>38.200000000000003</v>
      </c>
      <c r="E14" s="8">
        <v>12.2</v>
      </c>
      <c r="F14" s="5"/>
      <c r="G14" s="17">
        <v>360</v>
      </c>
    </row>
    <row r="15" spans="1:20" ht="16.5" customHeight="1">
      <c r="A15" s="83"/>
      <c r="B15" s="3" t="s">
        <v>54</v>
      </c>
      <c r="C15" s="4">
        <v>48.5</v>
      </c>
      <c r="D15" s="4">
        <v>46.2</v>
      </c>
      <c r="E15" s="4">
        <v>5.4</v>
      </c>
      <c r="F15" s="5"/>
      <c r="G15" s="17">
        <v>292</v>
      </c>
    </row>
    <row r="16" spans="1:20" ht="16.5" customHeight="1">
      <c r="A16" s="83" t="s">
        <v>23</v>
      </c>
      <c r="B16" s="3" t="s">
        <v>40</v>
      </c>
      <c r="C16" s="4">
        <v>55.9</v>
      </c>
      <c r="D16" s="4">
        <v>26.9</v>
      </c>
      <c r="E16" s="4">
        <v>17.2</v>
      </c>
      <c r="F16" s="5"/>
      <c r="G16" s="17">
        <v>370</v>
      </c>
    </row>
    <row r="17" spans="1:7" ht="16.5" customHeight="1">
      <c r="A17" s="83"/>
      <c r="B17" s="3" t="s">
        <v>1</v>
      </c>
      <c r="C17" s="4">
        <v>52</v>
      </c>
      <c r="D17" s="4">
        <v>40.9</v>
      </c>
      <c r="E17" s="4">
        <v>7.1</v>
      </c>
      <c r="F17" s="5"/>
      <c r="G17" s="17">
        <v>393</v>
      </c>
    </row>
    <row r="18" spans="1:7" ht="16.5" customHeight="1">
      <c r="A18" s="83"/>
      <c r="B18" s="3" t="s">
        <v>2</v>
      </c>
      <c r="C18" s="4">
        <v>37</v>
      </c>
      <c r="D18" s="4">
        <v>58.4</v>
      </c>
      <c r="E18" s="4">
        <v>4.5999999999999996</v>
      </c>
      <c r="F18" s="5"/>
      <c r="G18" s="17">
        <v>244</v>
      </c>
    </row>
    <row r="19" spans="1:7" ht="16.5" customHeight="1">
      <c r="A19" s="83" t="s">
        <v>24</v>
      </c>
      <c r="B19" s="3" t="s">
        <v>3</v>
      </c>
      <c r="C19" s="4">
        <v>49.1</v>
      </c>
      <c r="D19" s="4">
        <v>40.6</v>
      </c>
      <c r="E19" s="4">
        <v>10.3</v>
      </c>
      <c r="F19" s="5"/>
      <c r="G19" s="17">
        <v>892</v>
      </c>
    </row>
    <row r="20" spans="1:7" ht="16.5" customHeight="1">
      <c r="A20" s="83"/>
      <c r="B20" s="3" t="s">
        <v>4</v>
      </c>
      <c r="C20" s="4">
        <v>51.2</v>
      </c>
      <c r="D20" s="4">
        <v>36.9</v>
      </c>
      <c r="E20" s="8">
        <v>11.8</v>
      </c>
      <c r="F20" s="5"/>
      <c r="G20" s="17">
        <v>82</v>
      </c>
    </row>
    <row r="21" spans="1:7" ht="16.5" customHeight="1">
      <c r="A21" s="83"/>
      <c r="B21" s="3" t="s">
        <v>5</v>
      </c>
      <c r="C21" s="4">
        <v>65.099999999999994</v>
      </c>
      <c r="D21" s="4">
        <v>31.9</v>
      </c>
      <c r="E21" s="4">
        <v>2.9</v>
      </c>
      <c r="F21" s="5"/>
      <c r="G21" s="17">
        <v>33</v>
      </c>
    </row>
    <row r="22" spans="1:7" ht="16.5" customHeight="1">
      <c r="A22" s="83" t="s">
        <v>57</v>
      </c>
      <c r="B22" s="3" t="s">
        <v>55</v>
      </c>
      <c r="C22" s="4">
        <v>58.1</v>
      </c>
      <c r="D22" s="4">
        <v>32.4</v>
      </c>
      <c r="E22" s="4">
        <v>9.5</v>
      </c>
      <c r="F22" s="5"/>
      <c r="G22" s="17">
        <v>261</v>
      </c>
    </row>
    <row r="23" spans="1:7" ht="16.5" customHeight="1">
      <c r="A23" s="83"/>
      <c r="B23" s="3" t="s">
        <v>56</v>
      </c>
      <c r="C23" s="4">
        <v>43.3</v>
      </c>
      <c r="D23" s="4">
        <v>51</v>
      </c>
      <c r="E23" s="4">
        <v>5.7</v>
      </c>
      <c r="F23" s="5"/>
      <c r="G23" s="17">
        <v>196</v>
      </c>
    </row>
    <row r="24" spans="1:7" ht="16.5" customHeight="1">
      <c r="A24" s="83"/>
      <c r="B24" s="3" t="s">
        <v>6</v>
      </c>
      <c r="C24" s="4">
        <v>53.8</v>
      </c>
      <c r="D24" s="4">
        <v>42.5</v>
      </c>
      <c r="E24" s="4">
        <v>3.7</v>
      </c>
      <c r="F24" s="5"/>
      <c r="G24" s="17">
        <v>60</v>
      </c>
    </row>
    <row r="25" spans="1:7" ht="16.5" customHeight="1">
      <c r="A25" s="83"/>
      <c r="B25" s="3" t="s">
        <v>7</v>
      </c>
      <c r="C25" s="4">
        <v>45</v>
      </c>
      <c r="D25" s="4">
        <v>44.9</v>
      </c>
      <c r="E25" s="4">
        <v>10.1</v>
      </c>
      <c r="F25" s="5"/>
      <c r="G25" s="17">
        <v>297</v>
      </c>
    </row>
    <row r="26" spans="1:7" ht="16.5" customHeight="1">
      <c r="A26" s="83"/>
      <c r="B26" s="3" t="s">
        <v>8</v>
      </c>
      <c r="C26" s="4">
        <v>51.4</v>
      </c>
      <c r="D26" s="4">
        <v>30.7</v>
      </c>
      <c r="E26" s="4">
        <v>17.899999999999999</v>
      </c>
      <c r="F26" s="5"/>
      <c r="G26" s="17">
        <v>192</v>
      </c>
    </row>
    <row r="27" spans="1:7" ht="16.5" customHeight="1">
      <c r="A27" s="83" t="s">
        <v>25</v>
      </c>
      <c r="B27" s="3" t="s">
        <v>27</v>
      </c>
      <c r="C27" s="4">
        <v>53.1</v>
      </c>
      <c r="D27" s="4">
        <v>34.299999999999997</v>
      </c>
      <c r="E27" s="4">
        <v>12.6</v>
      </c>
      <c r="F27" s="5"/>
      <c r="G27" s="17">
        <v>147</v>
      </c>
    </row>
    <row r="28" spans="1:7" ht="16.5" customHeight="1">
      <c r="A28" s="83"/>
      <c r="B28" s="3" t="s">
        <v>58</v>
      </c>
      <c r="C28" s="4">
        <v>56.9</v>
      </c>
      <c r="D28" s="4">
        <v>34.700000000000003</v>
      </c>
      <c r="E28" s="4">
        <v>8.4</v>
      </c>
      <c r="F28" s="5"/>
      <c r="G28" s="17">
        <v>150</v>
      </c>
    </row>
    <row r="29" spans="1:7" ht="16.5" customHeight="1">
      <c r="A29" s="83"/>
      <c r="B29" s="3" t="s">
        <v>59</v>
      </c>
      <c r="C29" s="4">
        <v>48.4</v>
      </c>
      <c r="D29" s="4">
        <v>33.700000000000003</v>
      </c>
      <c r="E29" s="4">
        <v>17.8</v>
      </c>
      <c r="F29" s="5"/>
      <c r="G29" s="17">
        <v>160</v>
      </c>
    </row>
    <row r="30" spans="1:7" ht="16.5" customHeight="1">
      <c r="A30" s="83"/>
      <c r="B30" s="3" t="s">
        <v>9</v>
      </c>
      <c r="C30" s="4">
        <v>45.9</v>
      </c>
      <c r="D30" s="4">
        <v>43.6</v>
      </c>
      <c r="E30" s="4">
        <v>10.5</v>
      </c>
      <c r="F30" s="5"/>
      <c r="G30" s="17">
        <v>174</v>
      </c>
    </row>
    <row r="31" spans="1:7" ht="16.5" customHeight="1">
      <c r="A31" s="83"/>
      <c r="B31" s="3" t="s">
        <v>36</v>
      </c>
      <c r="C31" s="4">
        <v>51.9</v>
      </c>
      <c r="D31" s="4">
        <v>42.3</v>
      </c>
      <c r="E31" s="4">
        <v>5.8</v>
      </c>
      <c r="F31" s="5"/>
      <c r="G31" s="17">
        <v>235</v>
      </c>
    </row>
    <row r="32" spans="1:7" ht="16.5" customHeight="1">
      <c r="A32" s="83"/>
      <c r="B32" s="3" t="s">
        <v>10</v>
      </c>
      <c r="C32" s="4">
        <v>41.7</v>
      </c>
      <c r="D32" s="4">
        <v>50.3</v>
      </c>
      <c r="E32" s="4">
        <v>8.1</v>
      </c>
      <c r="F32" s="5"/>
      <c r="G32" s="17">
        <v>139</v>
      </c>
    </row>
    <row r="33" spans="1:7" ht="16.5" customHeight="1">
      <c r="A33" s="83" t="s">
        <v>26</v>
      </c>
      <c r="B33" s="3" t="s">
        <v>11</v>
      </c>
      <c r="C33" s="4">
        <v>38.700000000000003</v>
      </c>
      <c r="D33" s="4">
        <v>53.6</v>
      </c>
      <c r="E33" s="4">
        <v>7.7</v>
      </c>
      <c r="F33" s="5"/>
      <c r="G33" s="17">
        <v>131</v>
      </c>
    </row>
    <row r="34" spans="1:7" ht="16.5" customHeight="1">
      <c r="A34" s="83"/>
      <c r="B34" s="3" t="s">
        <v>12</v>
      </c>
      <c r="C34" s="4">
        <v>47.4</v>
      </c>
      <c r="D34" s="4">
        <v>38.5</v>
      </c>
      <c r="E34" s="4">
        <v>14.2</v>
      </c>
      <c r="F34" s="5"/>
      <c r="G34" s="17">
        <v>110</v>
      </c>
    </row>
    <row r="35" spans="1:7" ht="16.5" customHeight="1">
      <c r="A35" s="83"/>
      <c r="B35" s="3" t="s">
        <v>13</v>
      </c>
      <c r="C35" s="4">
        <v>44.9</v>
      </c>
      <c r="D35" s="4">
        <v>46.1</v>
      </c>
      <c r="E35" s="4">
        <v>9</v>
      </c>
      <c r="F35" s="5"/>
      <c r="G35" s="17">
        <v>107</v>
      </c>
    </row>
    <row r="36" spans="1:7" ht="16.5" customHeight="1">
      <c r="A36" s="83"/>
      <c r="B36" s="3" t="s">
        <v>14</v>
      </c>
      <c r="C36" s="4">
        <v>63</v>
      </c>
      <c r="D36" s="4">
        <v>28.3</v>
      </c>
      <c r="E36" s="4">
        <v>8.6999999999999993</v>
      </c>
      <c r="F36" s="5"/>
      <c r="G36" s="17">
        <v>130</v>
      </c>
    </row>
    <row r="37" spans="1:7" ht="16.5" customHeight="1">
      <c r="A37" s="83"/>
      <c r="B37" s="3" t="s">
        <v>15</v>
      </c>
      <c r="C37" s="4">
        <v>59.9</v>
      </c>
      <c r="D37" s="4">
        <v>25.8</v>
      </c>
      <c r="E37" s="4">
        <v>14.3</v>
      </c>
      <c r="F37" s="5"/>
      <c r="G37" s="17">
        <v>126</v>
      </c>
    </row>
    <row r="38" spans="1:7" ht="16.5" customHeight="1">
      <c r="A38" s="83"/>
      <c r="B38" s="3" t="s">
        <v>16</v>
      </c>
      <c r="C38" s="4">
        <v>45.9</v>
      </c>
      <c r="D38" s="4">
        <v>39</v>
      </c>
      <c r="E38" s="4">
        <v>15</v>
      </c>
      <c r="F38" s="5"/>
      <c r="G38" s="17">
        <v>120</v>
      </c>
    </row>
    <row r="39" spans="1:7" ht="16.5" customHeight="1">
      <c r="A39" s="83"/>
      <c r="B39" s="3" t="s">
        <v>17</v>
      </c>
      <c r="C39" s="4">
        <v>46.1</v>
      </c>
      <c r="D39" s="4">
        <v>47.5</v>
      </c>
      <c r="E39" s="4">
        <v>6.4</v>
      </c>
      <c r="F39" s="5"/>
      <c r="G39" s="17">
        <v>144</v>
      </c>
    </row>
    <row r="40" spans="1:7" ht="16.5" customHeight="1">
      <c r="A40" s="83"/>
      <c r="B40" s="3" t="s">
        <v>18</v>
      </c>
      <c r="C40" s="4">
        <v>51.8</v>
      </c>
      <c r="D40" s="4">
        <v>40.299999999999997</v>
      </c>
      <c r="E40" s="4">
        <v>7.9</v>
      </c>
      <c r="F40" s="5"/>
      <c r="G40" s="17">
        <v>138</v>
      </c>
    </row>
    <row r="41" spans="1:7" ht="16.5" customHeight="1">
      <c r="A41" s="83" t="s">
        <v>132</v>
      </c>
      <c r="B41" s="3" t="s">
        <v>28</v>
      </c>
      <c r="C41" s="4">
        <v>71.2</v>
      </c>
      <c r="D41" s="4">
        <v>23.2</v>
      </c>
      <c r="E41" s="8">
        <v>5.6</v>
      </c>
      <c r="F41" s="5"/>
      <c r="G41" s="17">
        <v>145</v>
      </c>
    </row>
    <row r="42" spans="1:7" ht="16.5" customHeight="1">
      <c r="A42" s="83"/>
      <c r="B42" s="3" t="s">
        <v>19</v>
      </c>
      <c r="C42" s="4">
        <v>15.6</v>
      </c>
      <c r="D42" s="4">
        <v>79.900000000000006</v>
      </c>
      <c r="E42" s="4">
        <v>4.5</v>
      </c>
      <c r="F42" s="5"/>
      <c r="G42" s="17">
        <v>141</v>
      </c>
    </row>
    <row r="43" spans="1:7" ht="15.75" customHeight="1">
      <c r="A43" s="83"/>
      <c r="B43" s="3" t="s">
        <v>29</v>
      </c>
      <c r="C43" s="4">
        <v>48.8</v>
      </c>
      <c r="D43" s="4">
        <v>39</v>
      </c>
      <c r="E43" s="4">
        <v>12.2</v>
      </c>
      <c r="F43" s="5"/>
      <c r="G43" s="17">
        <v>67</v>
      </c>
    </row>
    <row r="44" spans="1:7" ht="15.75" customHeight="1">
      <c r="A44" s="83"/>
      <c r="B44" s="3" t="s">
        <v>139</v>
      </c>
      <c r="C44" s="4">
        <v>51.1</v>
      </c>
      <c r="D44" s="4">
        <v>48.9</v>
      </c>
      <c r="E44" s="4">
        <v>0</v>
      </c>
      <c r="F44" s="5"/>
      <c r="G44" s="17">
        <v>45</v>
      </c>
    </row>
    <row r="45" spans="1:7" ht="16.5" customHeight="1">
      <c r="A45" s="83"/>
      <c r="B45" s="3" t="s">
        <v>30</v>
      </c>
      <c r="C45" s="4">
        <v>29.4</v>
      </c>
      <c r="D45" s="4">
        <v>60.2</v>
      </c>
      <c r="E45" s="8">
        <v>10.4</v>
      </c>
      <c r="F45" s="5"/>
      <c r="G45" s="17">
        <v>42</v>
      </c>
    </row>
    <row r="46" spans="1:7" ht="16.5" customHeight="1">
      <c r="A46" s="83"/>
      <c r="B46" s="3" t="s">
        <v>31</v>
      </c>
      <c r="C46" s="4">
        <v>23.3</v>
      </c>
      <c r="D46" s="4">
        <v>74</v>
      </c>
      <c r="E46" s="8">
        <v>2.7</v>
      </c>
      <c r="F46" s="5"/>
      <c r="G46" s="17">
        <v>40</v>
      </c>
    </row>
    <row r="47" spans="1:7" ht="16.5" customHeight="1">
      <c r="A47" s="83"/>
      <c r="B47" s="3" t="s">
        <v>32</v>
      </c>
      <c r="C47" s="8">
        <v>70</v>
      </c>
      <c r="D47" s="8">
        <v>25</v>
      </c>
      <c r="E47" s="8">
        <v>5.0999999999999996</v>
      </c>
      <c r="F47" s="5"/>
      <c r="G47" s="17">
        <v>22</v>
      </c>
    </row>
    <row r="48" spans="1:7" ht="16.5" customHeight="1">
      <c r="A48" s="83"/>
      <c r="B48" s="3" t="s">
        <v>20</v>
      </c>
      <c r="C48" s="4">
        <v>80.5</v>
      </c>
      <c r="D48" s="4">
        <v>13.4</v>
      </c>
      <c r="E48" s="8">
        <v>6</v>
      </c>
      <c r="F48" s="5"/>
      <c r="G48" s="17">
        <v>65</v>
      </c>
    </row>
    <row r="49" spans="1:7" ht="16.5" customHeight="1">
      <c r="A49" s="83"/>
      <c r="B49" s="3" t="s">
        <v>37</v>
      </c>
      <c r="C49" s="4">
        <v>26.7</v>
      </c>
      <c r="D49" s="4">
        <v>50.4</v>
      </c>
      <c r="E49" s="8">
        <v>22.9</v>
      </c>
      <c r="F49" s="5"/>
      <c r="G49" s="17">
        <v>25</v>
      </c>
    </row>
    <row r="50" spans="1:7" ht="16.5" customHeight="1">
      <c r="A50" s="83"/>
      <c r="B50" s="3" t="s">
        <v>38</v>
      </c>
      <c r="C50" s="4">
        <v>23.1</v>
      </c>
      <c r="D50" s="4">
        <v>73.8</v>
      </c>
      <c r="E50" s="8">
        <v>3.1</v>
      </c>
      <c r="F50" s="5"/>
      <c r="G50" s="17">
        <v>32</v>
      </c>
    </row>
    <row r="51" spans="1:7" ht="16.5" customHeight="1">
      <c r="A51" s="83"/>
      <c r="B51" s="10" t="s">
        <v>5</v>
      </c>
      <c r="C51" s="4">
        <v>73.2</v>
      </c>
      <c r="D51" s="4">
        <v>21.2</v>
      </c>
      <c r="E51" s="4">
        <v>5.7</v>
      </c>
      <c r="F51" s="5"/>
      <c r="G51" s="17">
        <v>40</v>
      </c>
    </row>
    <row r="52" spans="1:7" ht="16.5" customHeight="1">
      <c r="A52" s="83"/>
      <c r="B52" s="3" t="s">
        <v>60</v>
      </c>
      <c r="C52" s="4">
        <v>51.4</v>
      </c>
      <c r="D52" s="4">
        <v>31.3</v>
      </c>
      <c r="E52" s="4">
        <v>17.3</v>
      </c>
      <c r="F52" s="5"/>
      <c r="G52" s="17">
        <v>194</v>
      </c>
    </row>
    <row r="53" spans="1:7" ht="16.5" customHeight="1">
      <c r="A53" s="83"/>
      <c r="B53" s="3" t="s">
        <v>21</v>
      </c>
      <c r="C53" s="4">
        <v>59.3</v>
      </c>
      <c r="D53" s="4">
        <v>22.2</v>
      </c>
      <c r="E53" s="4">
        <v>18.5</v>
      </c>
      <c r="F53" s="5"/>
      <c r="G53" s="17">
        <v>147</v>
      </c>
    </row>
    <row r="54" spans="1:7" ht="16.5" customHeight="1">
      <c r="A54" s="83" t="s">
        <v>64</v>
      </c>
      <c r="B54" s="3" t="s">
        <v>61</v>
      </c>
      <c r="C54" s="4">
        <v>64.599999999999994</v>
      </c>
      <c r="D54" s="4">
        <v>27.9</v>
      </c>
      <c r="E54" s="4">
        <v>7.4</v>
      </c>
      <c r="F54" s="5"/>
      <c r="G54" s="17">
        <v>234</v>
      </c>
    </row>
    <row r="55" spans="1:7" ht="16.5" customHeight="1">
      <c r="A55" s="83"/>
      <c r="B55" s="3" t="s">
        <v>62</v>
      </c>
      <c r="C55" s="4">
        <v>24.8</v>
      </c>
      <c r="D55" s="4">
        <v>70.8</v>
      </c>
      <c r="E55" s="4">
        <v>4.4000000000000004</v>
      </c>
      <c r="F55" s="5"/>
      <c r="G55" s="17">
        <v>268</v>
      </c>
    </row>
    <row r="56" spans="1:7" ht="16.5" customHeight="1">
      <c r="A56" s="83"/>
      <c r="B56" s="3" t="s">
        <v>63</v>
      </c>
      <c r="C56" s="4">
        <v>59.1</v>
      </c>
      <c r="D56" s="4">
        <v>32.9</v>
      </c>
      <c r="E56" s="4">
        <v>7.9</v>
      </c>
      <c r="F56" s="5"/>
      <c r="G56" s="17">
        <v>162</v>
      </c>
    </row>
    <row r="57" spans="1:7" ht="16.5" customHeight="1">
      <c r="A57" s="83"/>
      <c r="B57" s="3" t="s">
        <v>135</v>
      </c>
      <c r="C57" s="4">
        <v>54.8</v>
      </c>
      <c r="D57" s="4">
        <v>27.4</v>
      </c>
      <c r="E57" s="4">
        <v>17.8</v>
      </c>
      <c r="F57" s="5"/>
      <c r="G57" s="17">
        <v>341</v>
      </c>
    </row>
    <row r="58" spans="1:7" ht="16.5" customHeight="1">
      <c r="A58" s="83" t="s">
        <v>43</v>
      </c>
      <c r="B58" s="3" t="s">
        <v>44</v>
      </c>
      <c r="C58" s="4">
        <v>39.4</v>
      </c>
      <c r="D58" s="4">
        <v>55.1</v>
      </c>
      <c r="E58" s="4">
        <v>5.5</v>
      </c>
      <c r="F58" s="5"/>
      <c r="G58" s="17">
        <v>639</v>
      </c>
    </row>
    <row r="59" spans="1:7" ht="16.5" customHeight="1">
      <c r="A59" s="83"/>
      <c r="B59" s="3" t="s">
        <v>65</v>
      </c>
      <c r="C59" s="4">
        <v>84.6</v>
      </c>
      <c r="D59" s="4">
        <v>11.3</v>
      </c>
      <c r="E59" s="4">
        <v>4.0999999999999996</v>
      </c>
      <c r="F59" s="5"/>
      <c r="G59" s="17">
        <v>193</v>
      </c>
    </row>
    <row r="60" spans="1:7" ht="16.5" customHeight="1">
      <c r="A60" s="83"/>
      <c r="B60" s="3" t="s">
        <v>39</v>
      </c>
      <c r="C60" s="4">
        <v>49.4</v>
      </c>
      <c r="D60" s="4">
        <v>16.399999999999999</v>
      </c>
      <c r="E60" s="4">
        <v>34.299999999999997</v>
      </c>
      <c r="F60" s="5"/>
      <c r="G60" s="17">
        <v>174</v>
      </c>
    </row>
    <row r="61" spans="1:7" ht="16.5" customHeight="1">
      <c r="A61" s="83" t="s">
        <v>66</v>
      </c>
      <c r="B61" s="3" t="s">
        <v>67</v>
      </c>
      <c r="C61" s="4">
        <v>65.5</v>
      </c>
      <c r="D61" s="4">
        <v>29.1</v>
      </c>
      <c r="E61" s="4">
        <v>5.4</v>
      </c>
      <c r="F61" s="5"/>
      <c r="G61" s="17">
        <v>328</v>
      </c>
    </row>
    <row r="62" spans="1:7" ht="16.5" customHeight="1">
      <c r="A62" s="83"/>
      <c r="B62" s="3" t="s">
        <v>68</v>
      </c>
      <c r="C62" s="4">
        <v>40.6</v>
      </c>
      <c r="D62" s="4">
        <v>52.7</v>
      </c>
      <c r="E62" s="4">
        <v>6.7</v>
      </c>
      <c r="F62" s="5"/>
      <c r="G62" s="17">
        <v>551</v>
      </c>
    </row>
    <row r="63" spans="1:7" ht="16.5" customHeight="1">
      <c r="A63" s="83"/>
      <c r="B63" s="3" t="s">
        <v>39</v>
      </c>
      <c r="C63" s="4">
        <v>49.1</v>
      </c>
      <c r="D63" s="4">
        <v>13</v>
      </c>
      <c r="E63" s="4">
        <v>37.9</v>
      </c>
      <c r="F63" s="5"/>
      <c r="G63" s="17">
        <v>127</v>
      </c>
    </row>
    <row r="64" spans="1:7" ht="31.5" customHeight="1">
      <c r="A64" s="83" t="s">
        <v>69</v>
      </c>
      <c r="B64" s="3" t="s">
        <v>70</v>
      </c>
      <c r="C64" s="4">
        <v>35.5</v>
      </c>
      <c r="D64" s="4">
        <v>60.3</v>
      </c>
      <c r="E64" s="4">
        <v>4.3</v>
      </c>
      <c r="F64" s="5"/>
      <c r="G64" s="17">
        <v>547</v>
      </c>
    </row>
    <row r="65" spans="1:7" ht="31.5" customHeight="1">
      <c r="A65" s="83"/>
      <c r="B65" s="3" t="s">
        <v>71</v>
      </c>
      <c r="C65" s="4">
        <v>77.900000000000006</v>
      </c>
      <c r="D65" s="4">
        <v>16.8</v>
      </c>
      <c r="E65" s="4">
        <v>5.3</v>
      </c>
      <c r="F65" s="5"/>
      <c r="G65" s="17">
        <v>312</v>
      </c>
    </row>
    <row r="66" spans="1:7" ht="31.5" customHeight="1">
      <c r="A66" s="83"/>
      <c r="B66" s="3" t="s">
        <v>39</v>
      </c>
      <c r="C66" s="4">
        <v>43.5</v>
      </c>
      <c r="D66" s="4">
        <v>13.7</v>
      </c>
      <c r="E66" s="4">
        <v>42.8</v>
      </c>
      <c r="F66" s="5"/>
      <c r="G66" s="17">
        <v>147</v>
      </c>
    </row>
    <row r="67" spans="1:7" ht="16.5" customHeight="1">
      <c r="A67" s="83" t="s">
        <v>72</v>
      </c>
      <c r="B67" s="3" t="s">
        <v>73</v>
      </c>
      <c r="C67" s="4">
        <v>70.8</v>
      </c>
      <c r="D67" s="4">
        <v>22.5</v>
      </c>
      <c r="E67" s="4">
        <v>6.8</v>
      </c>
      <c r="F67" s="5"/>
      <c r="G67" s="17">
        <v>394</v>
      </c>
    </row>
    <row r="68" spans="1:7" ht="16.5" customHeight="1">
      <c r="A68" s="83"/>
      <c r="B68" s="3" t="s">
        <v>74</v>
      </c>
      <c r="C68" s="4">
        <v>37.6</v>
      </c>
      <c r="D68" s="4">
        <v>57.6</v>
      </c>
      <c r="E68" s="4">
        <v>4.8</v>
      </c>
      <c r="F68" s="5"/>
      <c r="G68" s="17">
        <v>511</v>
      </c>
    </row>
    <row r="69" spans="1:7" ht="16.5" customHeight="1">
      <c r="A69" s="83"/>
      <c r="B69" s="3" t="s">
        <v>75</v>
      </c>
      <c r="C69" s="4">
        <v>29.8</v>
      </c>
      <c r="D69" s="4">
        <v>19</v>
      </c>
      <c r="E69" s="4">
        <v>51.2</v>
      </c>
      <c r="F69" s="5"/>
      <c r="G69" s="17">
        <v>101</v>
      </c>
    </row>
    <row r="70" spans="1:7" ht="16.5" customHeight="1">
      <c r="A70" s="83" t="s">
        <v>78</v>
      </c>
      <c r="B70" s="3" t="s">
        <v>76</v>
      </c>
      <c r="C70" s="4">
        <v>40.1</v>
      </c>
      <c r="D70" s="4">
        <v>55.2</v>
      </c>
      <c r="E70" s="4">
        <v>4.5999999999999996</v>
      </c>
      <c r="F70" s="5"/>
      <c r="G70" s="17">
        <v>518</v>
      </c>
    </row>
    <row r="71" spans="1:7" ht="16.5" customHeight="1">
      <c r="A71" s="83"/>
      <c r="B71" s="3" t="s">
        <v>77</v>
      </c>
      <c r="C71" s="4">
        <v>66.900000000000006</v>
      </c>
      <c r="D71" s="4">
        <v>27.2</v>
      </c>
      <c r="E71" s="4">
        <v>5.8</v>
      </c>
      <c r="F71" s="5"/>
      <c r="G71" s="17">
        <v>388</v>
      </c>
    </row>
    <row r="72" spans="1:7" ht="16.5" customHeight="1">
      <c r="A72" s="83"/>
      <c r="B72" s="3" t="s">
        <v>39</v>
      </c>
      <c r="C72" s="4">
        <v>33.4</v>
      </c>
      <c r="D72" s="4">
        <v>10.6</v>
      </c>
      <c r="E72" s="4">
        <v>56</v>
      </c>
      <c r="F72" s="5"/>
      <c r="G72" s="17">
        <v>100</v>
      </c>
    </row>
    <row r="73" spans="1:7" ht="16.5" customHeight="1">
      <c r="A73" s="83" t="s">
        <v>79</v>
      </c>
      <c r="B73" s="3" t="s">
        <v>76</v>
      </c>
      <c r="C73" s="4">
        <v>61.3</v>
      </c>
      <c r="D73" s="4">
        <v>33.4</v>
      </c>
      <c r="E73" s="4">
        <v>5.3</v>
      </c>
      <c r="F73" s="5"/>
      <c r="G73" s="17">
        <v>389</v>
      </c>
    </row>
    <row r="74" spans="1:7" ht="16.5" customHeight="1">
      <c r="A74" s="83"/>
      <c r="B74" s="3" t="s">
        <v>77</v>
      </c>
      <c r="C74" s="4">
        <v>43.4</v>
      </c>
      <c r="D74" s="4">
        <v>50.3</v>
      </c>
      <c r="E74" s="4">
        <v>6.3</v>
      </c>
      <c r="F74" s="5"/>
      <c r="G74" s="17">
        <v>502</v>
      </c>
    </row>
    <row r="75" spans="1:7" ht="16.5" customHeight="1">
      <c r="A75" s="83"/>
      <c r="B75" s="3" t="s">
        <v>39</v>
      </c>
      <c r="C75" s="4">
        <v>38.799999999999997</v>
      </c>
      <c r="D75" s="4">
        <v>17.5</v>
      </c>
      <c r="E75" s="4">
        <v>43.7</v>
      </c>
      <c r="F75" s="5"/>
      <c r="G75" s="17">
        <v>115</v>
      </c>
    </row>
    <row r="76" spans="1:7" ht="16.5" customHeight="1">
      <c r="A76" s="83" t="s">
        <v>80</v>
      </c>
      <c r="B76" s="3" t="s">
        <v>76</v>
      </c>
      <c r="C76" s="4">
        <v>82.6</v>
      </c>
      <c r="D76" s="4">
        <v>15.6</v>
      </c>
      <c r="E76" s="4">
        <v>1.8</v>
      </c>
      <c r="F76" s="5"/>
      <c r="G76" s="17">
        <v>164</v>
      </c>
    </row>
    <row r="77" spans="1:7" ht="16.5" customHeight="1">
      <c r="A77" s="83"/>
      <c r="B77" s="3" t="s">
        <v>77</v>
      </c>
      <c r="C77" s="4">
        <v>44</v>
      </c>
      <c r="D77" s="4">
        <v>49.6</v>
      </c>
      <c r="E77" s="4">
        <v>6.3</v>
      </c>
      <c r="F77" s="5"/>
      <c r="G77" s="17">
        <v>724</v>
      </c>
    </row>
    <row r="78" spans="1:7" ht="16.5" customHeight="1">
      <c r="A78" s="83"/>
      <c r="B78" s="3" t="s">
        <v>39</v>
      </c>
      <c r="C78" s="4">
        <v>39.700000000000003</v>
      </c>
      <c r="D78" s="4">
        <v>14.8</v>
      </c>
      <c r="E78" s="4">
        <v>45.5</v>
      </c>
      <c r="F78" s="5"/>
      <c r="G78" s="17">
        <v>119</v>
      </c>
    </row>
    <row r="79" spans="1:7" ht="16.5" customHeight="1">
      <c r="A79" s="83" t="s">
        <v>81</v>
      </c>
      <c r="B79" s="3" t="s">
        <v>82</v>
      </c>
      <c r="C79" s="4">
        <v>67.8</v>
      </c>
      <c r="D79" s="4">
        <v>26.8</v>
      </c>
      <c r="E79" s="4">
        <v>5.4</v>
      </c>
      <c r="F79" s="5"/>
      <c r="G79" s="17">
        <v>499</v>
      </c>
    </row>
    <row r="80" spans="1:7" ht="16.5" customHeight="1">
      <c r="A80" s="83"/>
      <c r="B80" s="3" t="s">
        <v>83</v>
      </c>
      <c r="C80" s="4">
        <v>34.700000000000003</v>
      </c>
      <c r="D80" s="4">
        <v>61.4</v>
      </c>
      <c r="E80" s="4">
        <v>3.9</v>
      </c>
      <c r="F80" s="5"/>
      <c r="G80" s="17">
        <v>274</v>
      </c>
    </row>
    <row r="81" spans="1:7" ht="16.5" customHeight="1">
      <c r="A81" s="83"/>
      <c r="B81" s="3" t="s">
        <v>84</v>
      </c>
      <c r="C81" s="4">
        <v>27.3</v>
      </c>
      <c r="D81" s="4">
        <v>71.8</v>
      </c>
      <c r="E81" s="4">
        <v>0.9</v>
      </c>
      <c r="F81" s="5"/>
      <c r="G81" s="17">
        <v>101</v>
      </c>
    </row>
    <row r="82" spans="1:7" ht="16.5" customHeight="1">
      <c r="A82" s="83"/>
      <c r="B82" s="3" t="s">
        <v>39</v>
      </c>
      <c r="C82" s="4">
        <v>30.5</v>
      </c>
      <c r="D82" s="4">
        <v>20.8</v>
      </c>
      <c r="E82" s="4">
        <v>48.7</v>
      </c>
      <c r="F82" s="5"/>
      <c r="G82" s="17">
        <v>132</v>
      </c>
    </row>
    <row r="83" spans="1:7" ht="16.5" customHeight="1">
      <c r="A83" s="83" t="s">
        <v>85</v>
      </c>
      <c r="B83" s="3" t="s">
        <v>86</v>
      </c>
      <c r="C83" s="4">
        <v>42.3</v>
      </c>
      <c r="D83" s="4">
        <v>52.7</v>
      </c>
      <c r="E83" s="4">
        <v>4.9000000000000004</v>
      </c>
      <c r="F83" s="5"/>
      <c r="G83" s="17">
        <v>710</v>
      </c>
    </row>
    <row r="84" spans="1:7" ht="16.5" customHeight="1">
      <c r="A84" s="83"/>
      <c r="B84" s="3" t="s">
        <v>87</v>
      </c>
      <c r="C84" s="4">
        <v>84.7</v>
      </c>
      <c r="D84" s="4">
        <v>9.1</v>
      </c>
      <c r="E84" s="4">
        <v>6.2</v>
      </c>
      <c r="F84" s="5"/>
      <c r="G84" s="17">
        <v>186</v>
      </c>
    </row>
    <row r="85" spans="1:7" ht="16.5" customHeight="1">
      <c r="A85" s="83"/>
      <c r="B85" s="3" t="s">
        <v>39</v>
      </c>
      <c r="C85" s="4">
        <v>39.1</v>
      </c>
      <c r="D85" s="4">
        <v>9.8000000000000007</v>
      </c>
      <c r="E85" s="4">
        <v>51.1</v>
      </c>
      <c r="F85" s="5"/>
      <c r="G85" s="17">
        <v>110</v>
      </c>
    </row>
    <row r="86" spans="1:7" ht="22.5" customHeight="1">
      <c r="A86" s="83" t="s">
        <v>88</v>
      </c>
      <c r="B86" s="3" t="s">
        <v>89</v>
      </c>
      <c r="C86" s="4">
        <v>17</v>
      </c>
      <c r="D86" s="4">
        <v>79.400000000000006</v>
      </c>
      <c r="E86" s="8">
        <v>3.6</v>
      </c>
      <c r="F86" s="5"/>
      <c r="G86" s="17">
        <v>264</v>
      </c>
    </row>
    <row r="87" spans="1:7" ht="22.5" customHeight="1">
      <c r="A87" s="83"/>
      <c r="B87" s="3" t="s">
        <v>137</v>
      </c>
      <c r="C87" s="4">
        <v>66.400000000000006</v>
      </c>
      <c r="D87" s="4">
        <v>27.2</v>
      </c>
      <c r="E87" s="4">
        <v>6.4</v>
      </c>
      <c r="F87" s="5"/>
      <c r="G87" s="17">
        <v>651</v>
      </c>
    </row>
    <row r="88" spans="1:7" ht="22.5" customHeight="1">
      <c r="A88" s="83"/>
      <c r="B88" s="3" t="s">
        <v>39</v>
      </c>
      <c r="C88" s="4">
        <v>26.5</v>
      </c>
      <c r="D88" s="4">
        <v>16.8</v>
      </c>
      <c r="E88" s="4">
        <v>56.7</v>
      </c>
      <c r="F88" s="5"/>
      <c r="G88" s="17">
        <v>91</v>
      </c>
    </row>
    <row r="89" spans="1:7" ht="17.25" customHeight="1">
      <c r="A89" s="83" t="s">
        <v>136</v>
      </c>
      <c r="B89" s="3" t="s">
        <v>89</v>
      </c>
      <c r="C89" s="4">
        <v>43.3</v>
      </c>
      <c r="D89" s="4">
        <v>50.7</v>
      </c>
      <c r="E89" s="8">
        <v>6</v>
      </c>
      <c r="F89" s="5"/>
      <c r="G89" s="17">
        <v>677</v>
      </c>
    </row>
    <row r="90" spans="1:7" ht="17.25" customHeight="1">
      <c r="A90" s="83"/>
      <c r="B90" s="3" t="s">
        <v>137</v>
      </c>
      <c r="C90" s="4">
        <v>72.400000000000006</v>
      </c>
      <c r="D90" s="4">
        <v>20.2</v>
      </c>
      <c r="E90" s="4">
        <v>7.4</v>
      </c>
      <c r="F90" s="5"/>
      <c r="G90" s="17">
        <v>250</v>
      </c>
    </row>
    <row r="91" spans="1:7" ht="17.25" customHeight="1">
      <c r="A91" s="88"/>
      <c r="B91" s="3" t="s">
        <v>39</v>
      </c>
      <c r="C91" s="4">
        <v>33.700000000000003</v>
      </c>
      <c r="D91" s="4">
        <v>10.6</v>
      </c>
      <c r="E91" s="4">
        <v>55.7</v>
      </c>
      <c r="F91" s="5"/>
      <c r="G91" s="17">
        <v>78</v>
      </c>
    </row>
    <row r="92" spans="1:7" ht="36" customHeight="1">
      <c r="A92" s="83" t="s">
        <v>90</v>
      </c>
      <c r="B92" s="11" t="s">
        <v>91</v>
      </c>
      <c r="C92" s="4">
        <v>28.8</v>
      </c>
      <c r="D92" s="4">
        <v>66.099999999999994</v>
      </c>
      <c r="E92" s="8">
        <v>5.2</v>
      </c>
      <c r="F92" s="5"/>
      <c r="G92" s="17">
        <v>311</v>
      </c>
    </row>
    <row r="93" spans="1:7" ht="36" customHeight="1">
      <c r="A93" s="83"/>
      <c r="B93" s="11" t="s">
        <v>92</v>
      </c>
      <c r="C93" s="4">
        <v>63.4</v>
      </c>
      <c r="D93" s="4">
        <v>32</v>
      </c>
      <c r="E93" s="8">
        <v>4.5999999999999996</v>
      </c>
      <c r="F93" s="5"/>
      <c r="G93" s="17">
        <v>519</v>
      </c>
    </row>
    <row r="94" spans="1:7" ht="36" customHeight="1">
      <c r="A94" s="83"/>
      <c r="B94" s="11" t="s">
        <v>93</v>
      </c>
      <c r="C94" s="4">
        <v>79</v>
      </c>
      <c r="D94" s="4">
        <v>18.8</v>
      </c>
      <c r="E94" s="4">
        <v>2.2000000000000002</v>
      </c>
      <c r="F94" s="5"/>
      <c r="G94" s="17">
        <v>53</v>
      </c>
    </row>
    <row r="95" spans="1:7" ht="36" customHeight="1">
      <c r="A95" s="88"/>
      <c r="B95" s="11" t="s">
        <v>39</v>
      </c>
      <c r="C95" s="4">
        <v>32.9</v>
      </c>
      <c r="D95" s="4">
        <v>16.899999999999999</v>
      </c>
      <c r="E95" s="4">
        <v>50.2</v>
      </c>
      <c r="F95" s="5"/>
      <c r="G95" s="17">
        <v>123</v>
      </c>
    </row>
    <row r="96" spans="1:7" ht="17.25" customHeight="1">
      <c r="A96" s="83" t="s">
        <v>94</v>
      </c>
      <c r="B96" s="11" t="s">
        <v>76</v>
      </c>
      <c r="C96" s="4">
        <v>27.9</v>
      </c>
      <c r="D96" s="4">
        <v>69.7</v>
      </c>
      <c r="E96" s="8">
        <v>2.4</v>
      </c>
      <c r="F96" s="5"/>
      <c r="G96" s="17">
        <v>347</v>
      </c>
    </row>
    <row r="97" spans="1:7" ht="17.25" customHeight="1">
      <c r="A97" s="83"/>
      <c r="B97" s="11" t="s">
        <v>77</v>
      </c>
      <c r="C97" s="4">
        <v>66.400000000000006</v>
      </c>
      <c r="D97" s="4">
        <v>27.7</v>
      </c>
      <c r="E97" s="4">
        <v>5.8</v>
      </c>
      <c r="F97" s="5"/>
      <c r="G97" s="17">
        <v>516</v>
      </c>
    </row>
    <row r="98" spans="1:7" ht="17.25" customHeight="1">
      <c r="A98" s="88"/>
      <c r="B98" s="11" t="s">
        <v>39</v>
      </c>
      <c r="C98" s="4">
        <v>42.9</v>
      </c>
      <c r="D98" s="4">
        <v>12.3</v>
      </c>
      <c r="E98" s="4">
        <v>44.8</v>
      </c>
      <c r="F98" s="5"/>
      <c r="G98" s="17">
        <v>144</v>
      </c>
    </row>
    <row r="99" spans="1:7" ht="17.25" customHeight="1">
      <c r="A99" s="83" t="s">
        <v>95</v>
      </c>
      <c r="B99" s="11" t="s">
        <v>76</v>
      </c>
      <c r="C99" s="4">
        <v>34</v>
      </c>
      <c r="D99" s="4">
        <v>63.7</v>
      </c>
      <c r="E99" s="8">
        <v>2.2999999999999998</v>
      </c>
      <c r="F99" s="5"/>
      <c r="G99" s="17">
        <v>273</v>
      </c>
    </row>
    <row r="100" spans="1:7" ht="17.25" customHeight="1">
      <c r="A100" s="83"/>
      <c r="B100" s="11" t="s">
        <v>77</v>
      </c>
      <c r="C100" s="4">
        <v>62.2</v>
      </c>
      <c r="D100" s="4">
        <v>32.700000000000003</v>
      </c>
      <c r="E100" s="4">
        <v>5.0999999999999996</v>
      </c>
      <c r="F100" s="5"/>
      <c r="G100" s="17">
        <v>577</v>
      </c>
    </row>
    <row r="101" spans="1:7" ht="17.25" customHeight="1">
      <c r="A101" s="88"/>
      <c r="B101" s="11" t="s">
        <v>39</v>
      </c>
      <c r="C101" s="4">
        <v>31.4</v>
      </c>
      <c r="D101" s="4">
        <v>25.3</v>
      </c>
      <c r="E101" s="4">
        <v>43.3</v>
      </c>
      <c r="F101" s="5"/>
      <c r="G101" s="17">
        <v>155</v>
      </c>
    </row>
    <row r="102" spans="1:7" ht="24" customHeight="1">
      <c r="A102" s="83" t="s">
        <v>96</v>
      </c>
      <c r="B102" s="11" t="s">
        <v>103</v>
      </c>
      <c r="C102" s="4">
        <v>81.400000000000006</v>
      </c>
      <c r="D102" s="4">
        <v>14.2</v>
      </c>
      <c r="E102" s="8">
        <v>4.4000000000000004</v>
      </c>
      <c r="F102" s="5"/>
      <c r="G102" s="17">
        <v>297</v>
      </c>
    </row>
    <row r="103" spans="1:7" ht="24" customHeight="1">
      <c r="A103" s="83"/>
      <c r="B103" s="11" t="s">
        <v>104</v>
      </c>
      <c r="C103" s="4">
        <v>48</v>
      </c>
      <c r="D103" s="4">
        <v>46.5</v>
      </c>
      <c r="E103" s="8">
        <v>5.5</v>
      </c>
      <c r="F103" s="5"/>
      <c r="G103" s="17">
        <v>498</v>
      </c>
    </row>
    <row r="104" spans="1:7" ht="24" customHeight="1">
      <c r="A104" s="83"/>
      <c r="B104" s="11" t="s">
        <v>105</v>
      </c>
      <c r="C104" s="4">
        <v>2.2000000000000002</v>
      </c>
      <c r="D104" s="4">
        <v>97.8</v>
      </c>
      <c r="E104" s="4">
        <v>0</v>
      </c>
      <c r="F104" s="5"/>
      <c r="G104" s="17">
        <v>120</v>
      </c>
    </row>
    <row r="105" spans="1:7" ht="24" customHeight="1">
      <c r="A105" s="88"/>
      <c r="B105" s="11" t="s">
        <v>39</v>
      </c>
      <c r="C105" s="4">
        <v>19.5</v>
      </c>
      <c r="D105" s="4">
        <v>11.6</v>
      </c>
      <c r="E105" s="4">
        <v>68.900000000000006</v>
      </c>
      <c r="F105" s="5"/>
      <c r="G105" s="17">
        <v>91</v>
      </c>
    </row>
    <row r="106" spans="1:7" ht="23.25" customHeight="1">
      <c r="A106" s="83" t="s">
        <v>100</v>
      </c>
      <c r="B106" s="11" t="s">
        <v>101</v>
      </c>
      <c r="C106" s="9">
        <v>100</v>
      </c>
      <c r="D106" s="9">
        <v>0</v>
      </c>
      <c r="E106" s="29">
        <v>0</v>
      </c>
      <c r="F106" s="5"/>
      <c r="G106" s="17">
        <v>501</v>
      </c>
    </row>
    <row r="107" spans="1:7" ht="23.25" customHeight="1">
      <c r="A107" s="83"/>
      <c r="B107" s="11" t="s">
        <v>102</v>
      </c>
      <c r="C107" s="9">
        <v>0</v>
      </c>
      <c r="D107" s="9">
        <v>100</v>
      </c>
      <c r="E107" s="9">
        <v>0</v>
      </c>
      <c r="F107" s="5"/>
      <c r="G107" s="17">
        <v>402</v>
      </c>
    </row>
    <row r="108" spans="1:7" ht="23.25" customHeight="1">
      <c r="A108" s="88"/>
      <c r="B108" s="11" t="s">
        <v>39</v>
      </c>
      <c r="C108" s="9">
        <v>0</v>
      </c>
      <c r="D108" s="9">
        <v>0</v>
      </c>
      <c r="E108" s="9">
        <v>100</v>
      </c>
      <c r="F108" s="5"/>
      <c r="G108" s="17">
        <v>103</v>
      </c>
    </row>
  </sheetData>
  <mergeCells count="31">
    <mergeCell ref="A102:A105"/>
    <mergeCell ref="A106:A108"/>
    <mergeCell ref="A83:A85"/>
    <mergeCell ref="A86:A88"/>
    <mergeCell ref="A89:A91"/>
    <mergeCell ref="A92:A95"/>
    <mergeCell ref="A96:A98"/>
    <mergeCell ref="A99:A101"/>
    <mergeCell ref="A79:A82"/>
    <mergeCell ref="A33:A40"/>
    <mergeCell ref="A41:A53"/>
    <mergeCell ref="A54:A57"/>
    <mergeCell ref="A58:A60"/>
    <mergeCell ref="A61:A63"/>
    <mergeCell ref="A64:A66"/>
    <mergeCell ref="A67:A69"/>
    <mergeCell ref="A70:A72"/>
    <mergeCell ref="A73:A75"/>
    <mergeCell ref="A76:A78"/>
    <mergeCell ref="A27:A32"/>
    <mergeCell ref="A1:E1"/>
    <mergeCell ref="A2:B3"/>
    <mergeCell ref="C2:E2"/>
    <mergeCell ref="G2:G3"/>
    <mergeCell ref="A4:B4"/>
    <mergeCell ref="A5:A6"/>
    <mergeCell ref="A7:A12"/>
    <mergeCell ref="A13:A15"/>
    <mergeCell ref="A16:A18"/>
    <mergeCell ref="A19:A21"/>
    <mergeCell ref="A22:A26"/>
  </mergeCells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DD2448-2A64-4208-97F0-4D4E493FDF95}">
  <dimension ref="A1:V108"/>
  <sheetViews>
    <sheetView zoomScale="90" zoomScaleNormal="90" workbookViewId="0">
      <pane xSplit="2" ySplit="3" topLeftCell="C43" activePane="bottomRight" state="frozen"/>
      <selection pane="topRight" activeCell="C1" sqref="C1"/>
      <selection pane="bottomLeft" activeCell="A4" sqref="A4"/>
      <selection pane="bottomRight" activeCell="C16" sqref="C16"/>
    </sheetView>
  </sheetViews>
  <sheetFormatPr baseColWidth="10" defaultColWidth="9.1640625" defaultRowHeight="13"/>
  <cols>
    <col min="1" max="1" width="31.33203125" style="12" customWidth="1"/>
    <col min="2" max="2" width="35.5" style="12" customWidth="1"/>
    <col min="3" max="5" width="25.33203125" style="12" customWidth="1"/>
    <col min="6" max="6" width="11.83203125" style="12" customWidth="1"/>
    <col min="7" max="7" width="18" style="13" customWidth="1"/>
    <col min="8" max="16384" width="9.1640625" style="12"/>
  </cols>
  <sheetData>
    <row r="1" spans="1:22">
      <c r="A1" s="83" t="s">
        <v>106</v>
      </c>
      <c r="B1" s="83"/>
      <c r="C1" s="83"/>
      <c r="D1" s="83"/>
      <c r="E1" s="83"/>
    </row>
    <row r="2" spans="1:22" ht="48.75" customHeight="1">
      <c r="A2" s="84" t="s">
        <v>138</v>
      </c>
      <c r="B2" s="84"/>
      <c r="C2" s="85" t="s">
        <v>43</v>
      </c>
      <c r="D2" s="85"/>
      <c r="E2" s="85"/>
      <c r="G2" s="87" t="s">
        <v>33</v>
      </c>
    </row>
    <row r="3" spans="1:22" ht="23.25" customHeight="1">
      <c r="A3" s="84"/>
      <c r="B3" s="84"/>
      <c r="C3" s="1" t="s">
        <v>44</v>
      </c>
      <c r="D3" s="1" t="s">
        <v>45</v>
      </c>
      <c r="E3" s="1" t="s">
        <v>39</v>
      </c>
      <c r="G3" s="87"/>
    </row>
    <row r="4" spans="1:22" s="16" customFormat="1" ht="16.5" customHeight="1">
      <c r="A4" s="86" t="s">
        <v>0</v>
      </c>
      <c r="B4" s="86"/>
      <c r="C4" s="2">
        <v>63.5</v>
      </c>
      <c r="D4" s="2">
        <v>19.2</v>
      </c>
      <c r="E4" s="2">
        <v>17.3</v>
      </c>
      <c r="F4" s="14"/>
      <c r="G4" s="15">
        <v>1006</v>
      </c>
    </row>
    <row r="5" spans="1:22" ht="16.5" customHeight="1">
      <c r="A5" s="83" t="s">
        <v>22</v>
      </c>
      <c r="B5" s="3" t="s">
        <v>34</v>
      </c>
      <c r="C5" s="4">
        <v>65.400000000000006</v>
      </c>
      <c r="D5" s="4">
        <v>21.4</v>
      </c>
      <c r="E5" s="4">
        <v>13.2</v>
      </c>
      <c r="F5" s="5"/>
      <c r="G5" s="17">
        <v>478</v>
      </c>
    </row>
    <row r="6" spans="1:22" ht="16.5" customHeight="1">
      <c r="A6" s="83"/>
      <c r="B6" s="3" t="s">
        <v>35</v>
      </c>
      <c r="C6" s="4">
        <v>61.8</v>
      </c>
      <c r="D6" s="4">
        <v>17.2</v>
      </c>
      <c r="E6" s="4">
        <v>21</v>
      </c>
      <c r="F6" s="5"/>
      <c r="G6" s="17">
        <v>528</v>
      </c>
    </row>
    <row r="7" spans="1:22" ht="16.5" customHeight="1">
      <c r="A7" s="83" t="s">
        <v>41</v>
      </c>
      <c r="B7" s="3" t="s">
        <v>46</v>
      </c>
      <c r="C7" s="4">
        <v>72.2</v>
      </c>
      <c r="D7" s="4">
        <v>13.8</v>
      </c>
      <c r="E7" s="4">
        <v>14</v>
      </c>
      <c r="F7" s="5"/>
      <c r="G7" s="17">
        <v>162</v>
      </c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7"/>
      <c r="U7" s="6"/>
      <c r="V7" s="6"/>
    </row>
    <row r="8" spans="1:22" ht="16.5" customHeight="1">
      <c r="A8" s="83"/>
      <c r="B8" s="3" t="s">
        <v>47</v>
      </c>
      <c r="C8" s="4">
        <v>61.6</v>
      </c>
      <c r="D8" s="4">
        <v>19.5</v>
      </c>
      <c r="E8" s="4">
        <v>18.899999999999999</v>
      </c>
      <c r="F8" s="5"/>
      <c r="G8" s="17">
        <v>193</v>
      </c>
    </row>
    <row r="9" spans="1:22" ht="16.5" customHeight="1">
      <c r="A9" s="83"/>
      <c r="B9" s="3" t="s">
        <v>48</v>
      </c>
      <c r="C9" s="4">
        <v>63.3</v>
      </c>
      <c r="D9" s="4">
        <v>16</v>
      </c>
      <c r="E9" s="4">
        <v>20.7</v>
      </c>
      <c r="F9" s="5"/>
      <c r="G9" s="17">
        <v>200</v>
      </c>
    </row>
    <row r="10" spans="1:22" ht="16.5" customHeight="1">
      <c r="A10" s="83"/>
      <c r="B10" s="3" t="s">
        <v>49</v>
      </c>
      <c r="C10" s="4">
        <v>63.5</v>
      </c>
      <c r="D10" s="4">
        <v>19.7</v>
      </c>
      <c r="E10" s="4">
        <v>16.8</v>
      </c>
      <c r="F10" s="5"/>
      <c r="G10" s="17">
        <v>160</v>
      </c>
    </row>
    <row r="11" spans="1:22" ht="16.5" customHeight="1">
      <c r="A11" s="83"/>
      <c r="B11" s="3" t="s">
        <v>50</v>
      </c>
      <c r="C11" s="4">
        <v>56.6</v>
      </c>
      <c r="D11" s="4">
        <v>24.7</v>
      </c>
      <c r="E11" s="4">
        <v>18.7</v>
      </c>
      <c r="F11" s="5"/>
      <c r="G11" s="17">
        <v>149</v>
      </c>
    </row>
    <row r="12" spans="1:22" ht="16.5" customHeight="1">
      <c r="A12" s="83"/>
      <c r="B12" s="3" t="s">
        <v>51</v>
      </c>
      <c r="C12" s="4">
        <v>63.7</v>
      </c>
      <c r="D12" s="4">
        <v>23.4</v>
      </c>
      <c r="E12" s="4">
        <v>13</v>
      </c>
      <c r="F12" s="5"/>
      <c r="G12" s="17">
        <v>142</v>
      </c>
    </row>
    <row r="13" spans="1:22" ht="16.5" customHeight="1">
      <c r="A13" s="83" t="s">
        <v>42</v>
      </c>
      <c r="B13" s="3" t="s">
        <v>52</v>
      </c>
      <c r="C13" s="4">
        <v>66.400000000000006</v>
      </c>
      <c r="D13" s="4">
        <v>16.899999999999999</v>
      </c>
      <c r="E13" s="4">
        <v>16.7</v>
      </c>
      <c r="F13" s="5"/>
      <c r="G13" s="17">
        <v>355</v>
      </c>
    </row>
    <row r="14" spans="1:22" ht="16.5" customHeight="1">
      <c r="A14" s="83"/>
      <c r="B14" s="3" t="s">
        <v>53</v>
      </c>
      <c r="C14" s="4">
        <v>63.4</v>
      </c>
      <c r="D14" s="4">
        <v>17.600000000000001</v>
      </c>
      <c r="E14" s="8">
        <v>19</v>
      </c>
      <c r="F14" s="5"/>
      <c r="G14" s="17">
        <v>360</v>
      </c>
    </row>
    <row r="15" spans="1:22" ht="16.5" customHeight="1">
      <c r="A15" s="83"/>
      <c r="B15" s="3" t="s">
        <v>54</v>
      </c>
      <c r="C15" s="4">
        <v>60.1</v>
      </c>
      <c r="D15" s="4">
        <v>24</v>
      </c>
      <c r="E15" s="4">
        <v>15.9</v>
      </c>
      <c r="F15" s="5"/>
      <c r="G15" s="17">
        <v>292</v>
      </c>
    </row>
    <row r="16" spans="1:22" ht="16.5" customHeight="1">
      <c r="A16" s="83" t="s">
        <v>23</v>
      </c>
      <c r="B16" s="3" t="s">
        <v>40</v>
      </c>
      <c r="C16" s="4">
        <v>53.3</v>
      </c>
      <c r="D16" s="4">
        <v>21.1</v>
      </c>
      <c r="E16" s="4">
        <v>25.7</v>
      </c>
      <c r="F16" s="5"/>
      <c r="G16" s="17">
        <v>370</v>
      </c>
    </row>
    <row r="17" spans="1:7" ht="16.5" customHeight="1">
      <c r="A17" s="83"/>
      <c r="B17" s="3" t="s">
        <v>1</v>
      </c>
      <c r="C17" s="4">
        <v>65.3</v>
      </c>
      <c r="D17" s="4">
        <v>19.2</v>
      </c>
      <c r="E17" s="4">
        <v>15.6</v>
      </c>
      <c r="F17" s="5"/>
      <c r="G17" s="17">
        <v>393</v>
      </c>
    </row>
    <row r="18" spans="1:7" ht="16.5" customHeight="1">
      <c r="A18" s="83"/>
      <c r="B18" s="3" t="s">
        <v>2</v>
      </c>
      <c r="C18" s="4">
        <v>76.2</v>
      </c>
      <c r="D18" s="4">
        <v>16.399999999999999</v>
      </c>
      <c r="E18" s="4">
        <v>7.4</v>
      </c>
      <c r="F18" s="5"/>
      <c r="G18" s="17">
        <v>244</v>
      </c>
    </row>
    <row r="19" spans="1:7" ht="16.5" customHeight="1">
      <c r="A19" s="83" t="s">
        <v>24</v>
      </c>
      <c r="B19" s="3" t="s">
        <v>3</v>
      </c>
      <c r="C19" s="4">
        <v>62</v>
      </c>
      <c r="D19" s="4">
        <v>19.899999999999999</v>
      </c>
      <c r="E19" s="4">
        <v>18.100000000000001</v>
      </c>
      <c r="F19" s="5"/>
      <c r="G19" s="17">
        <v>892</v>
      </c>
    </row>
    <row r="20" spans="1:7" ht="16.5" customHeight="1">
      <c r="A20" s="83"/>
      <c r="B20" s="3" t="s">
        <v>4</v>
      </c>
      <c r="C20" s="4">
        <v>78.900000000000006</v>
      </c>
      <c r="D20" s="4">
        <v>13.2</v>
      </c>
      <c r="E20" s="8">
        <v>7.9</v>
      </c>
      <c r="F20" s="5"/>
      <c r="G20" s="17">
        <v>82</v>
      </c>
    </row>
    <row r="21" spans="1:7" ht="16.5" customHeight="1">
      <c r="A21" s="83"/>
      <c r="B21" s="3" t="s">
        <v>5</v>
      </c>
      <c r="C21" s="4">
        <v>65.599999999999994</v>
      </c>
      <c r="D21" s="4">
        <v>16.3</v>
      </c>
      <c r="E21" s="4">
        <v>18.100000000000001</v>
      </c>
      <c r="F21" s="5"/>
      <c r="G21" s="17">
        <v>33</v>
      </c>
    </row>
    <row r="22" spans="1:7" ht="16.5" customHeight="1">
      <c r="A22" s="83" t="s">
        <v>57</v>
      </c>
      <c r="B22" s="3" t="s">
        <v>55</v>
      </c>
      <c r="C22" s="4">
        <v>68.3</v>
      </c>
      <c r="D22" s="4">
        <v>15.8</v>
      </c>
      <c r="E22" s="4">
        <v>15.9</v>
      </c>
      <c r="F22" s="5"/>
      <c r="G22" s="17">
        <v>261</v>
      </c>
    </row>
    <row r="23" spans="1:7" ht="16.5" customHeight="1">
      <c r="A23" s="83"/>
      <c r="B23" s="3" t="s">
        <v>56</v>
      </c>
      <c r="C23" s="4">
        <v>72.900000000000006</v>
      </c>
      <c r="D23" s="4">
        <v>15.1</v>
      </c>
      <c r="E23" s="4">
        <v>11.9</v>
      </c>
      <c r="F23" s="5"/>
      <c r="G23" s="17">
        <v>196</v>
      </c>
    </row>
    <row r="24" spans="1:7" ht="16.5" customHeight="1">
      <c r="A24" s="83"/>
      <c r="B24" s="3" t="s">
        <v>6</v>
      </c>
      <c r="C24" s="4">
        <v>79.7</v>
      </c>
      <c r="D24" s="4">
        <v>12.6</v>
      </c>
      <c r="E24" s="4">
        <v>7.6</v>
      </c>
      <c r="F24" s="5"/>
      <c r="G24" s="17">
        <v>60</v>
      </c>
    </row>
    <row r="25" spans="1:7" ht="16.5" customHeight="1">
      <c r="A25" s="83"/>
      <c r="B25" s="3" t="s">
        <v>7</v>
      </c>
      <c r="C25" s="4">
        <v>56</v>
      </c>
      <c r="D25" s="4">
        <v>25</v>
      </c>
      <c r="E25" s="4">
        <v>19.100000000000001</v>
      </c>
      <c r="F25" s="5"/>
      <c r="G25" s="17">
        <v>297</v>
      </c>
    </row>
    <row r="26" spans="1:7" ht="16.5" customHeight="1">
      <c r="A26" s="83"/>
      <c r="B26" s="3" t="s">
        <v>8</v>
      </c>
      <c r="C26" s="4">
        <v>53.9</v>
      </c>
      <c r="D26" s="4">
        <v>21.2</v>
      </c>
      <c r="E26" s="4">
        <v>24.9</v>
      </c>
      <c r="F26" s="5"/>
      <c r="G26" s="17">
        <v>192</v>
      </c>
    </row>
    <row r="27" spans="1:7" ht="16.5" customHeight="1">
      <c r="A27" s="83" t="s">
        <v>25</v>
      </c>
      <c r="B27" s="3" t="s">
        <v>27</v>
      </c>
      <c r="C27" s="4">
        <v>56.8</v>
      </c>
      <c r="D27" s="4">
        <v>20.5</v>
      </c>
      <c r="E27" s="4">
        <v>22.8</v>
      </c>
      <c r="F27" s="5"/>
      <c r="G27" s="17">
        <v>147</v>
      </c>
    </row>
    <row r="28" spans="1:7" ht="16.5" customHeight="1">
      <c r="A28" s="83"/>
      <c r="B28" s="3" t="s">
        <v>58</v>
      </c>
      <c r="C28" s="4">
        <v>72.099999999999994</v>
      </c>
      <c r="D28" s="4">
        <v>17.5</v>
      </c>
      <c r="E28" s="4">
        <v>10.4</v>
      </c>
      <c r="F28" s="5"/>
      <c r="G28" s="17">
        <v>150</v>
      </c>
    </row>
    <row r="29" spans="1:7" ht="16.5" customHeight="1">
      <c r="A29" s="83"/>
      <c r="B29" s="3" t="s">
        <v>59</v>
      </c>
      <c r="C29" s="4">
        <v>56.5</v>
      </c>
      <c r="D29" s="4">
        <v>22.5</v>
      </c>
      <c r="E29" s="4">
        <v>21</v>
      </c>
      <c r="F29" s="5"/>
      <c r="G29" s="17">
        <v>160</v>
      </c>
    </row>
    <row r="30" spans="1:7" ht="16.5" customHeight="1">
      <c r="A30" s="83"/>
      <c r="B30" s="3" t="s">
        <v>9</v>
      </c>
      <c r="C30" s="4">
        <v>59.7</v>
      </c>
      <c r="D30" s="4">
        <v>21.8</v>
      </c>
      <c r="E30" s="4">
        <v>18.5</v>
      </c>
      <c r="F30" s="5"/>
      <c r="G30" s="17">
        <v>174</v>
      </c>
    </row>
    <row r="31" spans="1:7" ht="16.5" customHeight="1">
      <c r="A31" s="83"/>
      <c r="B31" s="3" t="s">
        <v>36</v>
      </c>
      <c r="C31" s="4">
        <v>62.6</v>
      </c>
      <c r="D31" s="4">
        <v>19.100000000000001</v>
      </c>
      <c r="E31" s="4">
        <v>18.3</v>
      </c>
      <c r="F31" s="5"/>
      <c r="G31" s="17">
        <v>235</v>
      </c>
    </row>
    <row r="32" spans="1:7" ht="16.5" customHeight="1">
      <c r="A32" s="83"/>
      <c r="B32" s="3" t="s">
        <v>10</v>
      </c>
      <c r="C32" s="4">
        <v>75.5</v>
      </c>
      <c r="D32" s="4">
        <v>12.9</v>
      </c>
      <c r="E32" s="4">
        <v>11.6</v>
      </c>
      <c r="F32" s="5"/>
      <c r="G32" s="17">
        <v>139</v>
      </c>
    </row>
    <row r="33" spans="1:7" ht="16.5" customHeight="1">
      <c r="A33" s="83" t="s">
        <v>26</v>
      </c>
      <c r="B33" s="3" t="s">
        <v>11</v>
      </c>
      <c r="C33" s="4">
        <v>70</v>
      </c>
      <c r="D33" s="4">
        <v>11.4</v>
      </c>
      <c r="E33" s="4">
        <v>18.600000000000001</v>
      </c>
      <c r="F33" s="5"/>
      <c r="G33" s="17">
        <v>131</v>
      </c>
    </row>
    <row r="34" spans="1:7" ht="16.5" customHeight="1">
      <c r="A34" s="83"/>
      <c r="B34" s="3" t="s">
        <v>12</v>
      </c>
      <c r="C34" s="4">
        <v>66.3</v>
      </c>
      <c r="D34" s="4">
        <v>14.2</v>
      </c>
      <c r="E34" s="4">
        <v>19.5</v>
      </c>
      <c r="F34" s="5"/>
      <c r="G34" s="17">
        <v>110</v>
      </c>
    </row>
    <row r="35" spans="1:7" ht="16.5" customHeight="1">
      <c r="A35" s="83"/>
      <c r="B35" s="3" t="s">
        <v>13</v>
      </c>
      <c r="C35" s="4">
        <v>68.7</v>
      </c>
      <c r="D35" s="4">
        <v>18.3</v>
      </c>
      <c r="E35" s="4">
        <v>12.9</v>
      </c>
      <c r="F35" s="5"/>
      <c r="G35" s="17">
        <v>107</v>
      </c>
    </row>
    <row r="36" spans="1:7" ht="16.5" customHeight="1">
      <c r="A36" s="83"/>
      <c r="B36" s="3" t="s">
        <v>14</v>
      </c>
      <c r="C36" s="4">
        <v>69.8</v>
      </c>
      <c r="D36" s="4">
        <v>15.8</v>
      </c>
      <c r="E36" s="4">
        <v>14.4</v>
      </c>
      <c r="F36" s="5"/>
      <c r="G36" s="17">
        <v>130</v>
      </c>
    </row>
    <row r="37" spans="1:7" ht="16.5" customHeight="1">
      <c r="A37" s="83"/>
      <c r="B37" s="3" t="s">
        <v>15</v>
      </c>
      <c r="C37" s="4">
        <v>55.4</v>
      </c>
      <c r="D37" s="4">
        <v>22.6</v>
      </c>
      <c r="E37" s="4">
        <v>22</v>
      </c>
      <c r="F37" s="5"/>
      <c r="G37" s="17">
        <v>126</v>
      </c>
    </row>
    <row r="38" spans="1:7" ht="16.5" customHeight="1">
      <c r="A38" s="83"/>
      <c r="B38" s="3" t="s">
        <v>16</v>
      </c>
      <c r="C38" s="4">
        <v>54.9</v>
      </c>
      <c r="D38" s="4">
        <v>18.899999999999999</v>
      </c>
      <c r="E38" s="4">
        <v>26.2</v>
      </c>
      <c r="F38" s="5"/>
      <c r="G38" s="17">
        <v>120</v>
      </c>
    </row>
    <row r="39" spans="1:7" ht="16.5" customHeight="1">
      <c r="A39" s="83"/>
      <c r="B39" s="3" t="s">
        <v>17</v>
      </c>
      <c r="C39" s="4">
        <v>55.4</v>
      </c>
      <c r="D39" s="4">
        <v>26.9</v>
      </c>
      <c r="E39" s="4">
        <v>17.7</v>
      </c>
      <c r="F39" s="5"/>
      <c r="G39" s="17">
        <v>144</v>
      </c>
    </row>
    <row r="40" spans="1:7" ht="16.5" customHeight="1">
      <c r="A40" s="83"/>
      <c r="B40" s="3" t="s">
        <v>18</v>
      </c>
      <c r="C40" s="4">
        <v>68.3</v>
      </c>
      <c r="D40" s="4">
        <v>23.8</v>
      </c>
      <c r="E40" s="4">
        <v>7.9</v>
      </c>
      <c r="F40" s="5"/>
      <c r="G40" s="17">
        <v>138</v>
      </c>
    </row>
    <row r="41" spans="1:7" ht="16.5" customHeight="1">
      <c r="A41" s="83" t="s">
        <v>132</v>
      </c>
      <c r="B41" s="3" t="s">
        <v>28</v>
      </c>
      <c r="C41" s="4">
        <v>31</v>
      </c>
      <c r="D41" s="4">
        <v>46.2</v>
      </c>
      <c r="E41" s="8">
        <v>22.8</v>
      </c>
      <c r="F41" s="5"/>
      <c r="G41" s="17">
        <v>145</v>
      </c>
    </row>
    <row r="42" spans="1:7" ht="16.5" customHeight="1">
      <c r="A42" s="83"/>
      <c r="B42" s="3" t="s">
        <v>19</v>
      </c>
      <c r="C42" s="4">
        <v>95.3</v>
      </c>
      <c r="D42" s="4">
        <v>4</v>
      </c>
      <c r="E42" s="4">
        <v>0.6</v>
      </c>
      <c r="F42" s="5"/>
      <c r="G42" s="17">
        <v>141</v>
      </c>
    </row>
    <row r="43" spans="1:7" ht="15.75" customHeight="1">
      <c r="A43" s="83"/>
      <c r="B43" s="3" t="s">
        <v>29</v>
      </c>
      <c r="C43" s="4">
        <v>64.099999999999994</v>
      </c>
      <c r="D43" s="4">
        <v>13.6</v>
      </c>
      <c r="E43" s="4">
        <v>22.4</v>
      </c>
      <c r="F43" s="5"/>
      <c r="G43" s="17">
        <v>67</v>
      </c>
    </row>
    <row r="44" spans="1:7" ht="15.75" customHeight="1">
      <c r="A44" s="83"/>
      <c r="B44" s="3" t="s">
        <v>139</v>
      </c>
      <c r="C44" s="4">
        <v>91.2</v>
      </c>
      <c r="D44" s="4">
        <v>3</v>
      </c>
      <c r="E44" s="4">
        <v>5.8</v>
      </c>
      <c r="F44" s="5"/>
      <c r="G44" s="17">
        <v>45</v>
      </c>
    </row>
    <row r="45" spans="1:7" ht="16.5" customHeight="1">
      <c r="A45" s="83"/>
      <c r="B45" s="3" t="s">
        <v>30</v>
      </c>
      <c r="C45" s="4">
        <v>83.3</v>
      </c>
      <c r="D45" s="4">
        <v>4.8</v>
      </c>
      <c r="E45" s="8">
        <v>11.9</v>
      </c>
      <c r="F45" s="5"/>
      <c r="G45" s="17">
        <v>42</v>
      </c>
    </row>
    <row r="46" spans="1:7" ht="16.5" customHeight="1">
      <c r="A46" s="83"/>
      <c r="B46" s="3" t="s">
        <v>31</v>
      </c>
      <c r="C46" s="4">
        <v>100</v>
      </c>
      <c r="D46" s="4">
        <v>0</v>
      </c>
      <c r="E46" s="8">
        <v>0</v>
      </c>
      <c r="F46" s="5"/>
      <c r="G46" s="17">
        <v>40</v>
      </c>
    </row>
    <row r="47" spans="1:7" ht="16.5" customHeight="1">
      <c r="A47" s="83"/>
      <c r="B47" s="3" t="s">
        <v>32</v>
      </c>
      <c r="C47" s="8">
        <v>50.4</v>
      </c>
      <c r="D47" s="4">
        <v>36.6</v>
      </c>
      <c r="E47" s="8">
        <v>13</v>
      </c>
      <c r="F47" s="5"/>
      <c r="G47" s="17">
        <v>22</v>
      </c>
    </row>
    <row r="48" spans="1:7" ht="16.5" customHeight="1">
      <c r="A48" s="83"/>
      <c r="B48" s="3" t="s">
        <v>20</v>
      </c>
      <c r="C48" s="4">
        <v>38.5</v>
      </c>
      <c r="D48" s="4">
        <v>46.2</v>
      </c>
      <c r="E48" s="8">
        <v>15.3</v>
      </c>
      <c r="F48" s="5"/>
      <c r="G48" s="17">
        <v>65</v>
      </c>
    </row>
    <row r="49" spans="1:7" ht="16.5" customHeight="1">
      <c r="A49" s="83"/>
      <c r="B49" s="3" t="s">
        <v>37</v>
      </c>
      <c r="C49" s="4">
        <v>95.1</v>
      </c>
      <c r="D49" s="4">
        <v>4.9000000000000004</v>
      </c>
      <c r="E49" s="8">
        <v>0</v>
      </c>
      <c r="F49" s="5"/>
      <c r="G49" s="17">
        <v>25</v>
      </c>
    </row>
    <row r="50" spans="1:7" ht="16.5" customHeight="1">
      <c r="A50" s="83"/>
      <c r="B50" s="3" t="s">
        <v>38</v>
      </c>
      <c r="C50" s="4">
        <v>97.4</v>
      </c>
      <c r="D50" s="4">
        <v>2.6</v>
      </c>
      <c r="E50" s="8">
        <v>0</v>
      </c>
      <c r="F50" s="5"/>
      <c r="G50" s="17">
        <v>32</v>
      </c>
    </row>
    <row r="51" spans="1:7" ht="16.5" customHeight="1">
      <c r="A51" s="83"/>
      <c r="B51" s="10" t="s">
        <v>5</v>
      </c>
      <c r="C51" s="4">
        <v>56.2</v>
      </c>
      <c r="D51" s="4">
        <v>34.1</v>
      </c>
      <c r="E51" s="4">
        <v>9.6999999999999993</v>
      </c>
      <c r="F51" s="5"/>
      <c r="G51" s="17">
        <v>40</v>
      </c>
    </row>
    <row r="52" spans="1:7" ht="16.5" customHeight="1">
      <c r="A52" s="83"/>
      <c r="B52" s="3" t="s">
        <v>60</v>
      </c>
      <c r="C52" s="4">
        <v>62.1</v>
      </c>
      <c r="D52" s="4">
        <v>14.1</v>
      </c>
      <c r="E52" s="4">
        <v>23.8</v>
      </c>
      <c r="F52" s="5"/>
      <c r="G52" s="17">
        <v>194</v>
      </c>
    </row>
    <row r="53" spans="1:7" ht="16.5" customHeight="1">
      <c r="A53" s="83"/>
      <c r="B53" s="3" t="s">
        <v>21</v>
      </c>
      <c r="C53" s="4">
        <v>44.7</v>
      </c>
      <c r="D53" s="4">
        <v>18.3</v>
      </c>
      <c r="E53" s="4">
        <v>37</v>
      </c>
      <c r="F53" s="5"/>
      <c r="G53" s="17">
        <v>147</v>
      </c>
    </row>
    <row r="54" spans="1:7" ht="16.5" customHeight="1">
      <c r="A54" s="83" t="s">
        <v>64</v>
      </c>
      <c r="B54" s="3" t="s">
        <v>61</v>
      </c>
      <c r="C54" s="4">
        <v>42.4</v>
      </c>
      <c r="D54" s="4">
        <v>35.9</v>
      </c>
      <c r="E54" s="4">
        <v>21.7</v>
      </c>
      <c r="F54" s="5"/>
      <c r="G54" s="17">
        <v>234</v>
      </c>
    </row>
    <row r="55" spans="1:7" ht="16.5" customHeight="1">
      <c r="A55" s="83"/>
      <c r="B55" s="3" t="s">
        <v>62</v>
      </c>
      <c r="C55" s="4">
        <v>93.4</v>
      </c>
      <c r="D55" s="4">
        <v>3.4</v>
      </c>
      <c r="E55" s="4">
        <v>3.2</v>
      </c>
      <c r="F55" s="5"/>
      <c r="G55" s="17">
        <v>268</v>
      </c>
    </row>
    <row r="56" spans="1:7" ht="16.5" customHeight="1">
      <c r="A56" s="83"/>
      <c r="B56" s="3" t="s">
        <v>63</v>
      </c>
      <c r="C56" s="4">
        <v>63.2</v>
      </c>
      <c r="D56" s="4">
        <v>28.3</v>
      </c>
      <c r="E56" s="4">
        <v>8.6</v>
      </c>
      <c r="F56" s="5"/>
      <c r="G56" s="17">
        <v>162</v>
      </c>
    </row>
    <row r="57" spans="1:7" ht="16.5" customHeight="1">
      <c r="A57" s="83"/>
      <c r="B57" s="3" t="s">
        <v>135</v>
      </c>
      <c r="C57" s="4">
        <v>54.6</v>
      </c>
      <c r="D57" s="4">
        <v>15.9</v>
      </c>
      <c r="E57" s="4">
        <v>29.5</v>
      </c>
      <c r="F57" s="5"/>
      <c r="G57" s="17">
        <v>341</v>
      </c>
    </row>
    <row r="58" spans="1:7" ht="16.5" customHeight="1">
      <c r="A58" s="83" t="s">
        <v>43</v>
      </c>
      <c r="B58" s="3" t="s">
        <v>44</v>
      </c>
      <c r="C58" s="9">
        <v>100</v>
      </c>
      <c r="D58" s="9">
        <v>0</v>
      </c>
      <c r="E58" s="9">
        <v>0</v>
      </c>
      <c r="F58" s="5"/>
      <c r="G58" s="17">
        <v>639</v>
      </c>
    </row>
    <row r="59" spans="1:7" ht="16.5" customHeight="1">
      <c r="A59" s="83"/>
      <c r="B59" s="3" t="s">
        <v>65</v>
      </c>
      <c r="C59" s="9">
        <v>0</v>
      </c>
      <c r="D59" s="9">
        <v>100</v>
      </c>
      <c r="E59" s="9">
        <v>0</v>
      </c>
      <c r="F59" s="5"/>
      <c r="G59" s="17">
        <v>193</v>
      </c>
    </row>
    <row r="60" spans="1:7" ht="16.5" customHeight="1">
      <c r="A60" s="83"/>
      <c r="B60" s="3" t="s">
        <v>39</v>
      </c>
      <c r="C60" s="9">
        <v>0</v>
      </c>
      <c r="D60" s="9">
        <v>0</v>
      </c>
      <c r="E60" s="9">
        <v>100</v>
      </c>
      <c r="F60" s="5"/>
      <c r="G60" s="17">
        <v>174</v>
      </c>
    </row>
    <row r="61" spans="1:7" ht="16.5" customHeight="1">
      <c r="A61" s="83" t="s">
        <v>66</v>
      </c>
      <c r="B61" s="3" t="s">
        <v>67</v>
      </c>
      <c r="C61" s="4">
        <v>45.6</v>
      </c>
      <c r="D61" s="4">
        <v>36.1</v>
      </c>
      <c r="E61" s="4">
        <v>18.3</v>
      </c>
      <c r="F61" s="5"/>
      <c r="G61" s="17">
        <v>328</v>
      </c>
    </row>
    <row r="62" spans="1:7" ht="16.5" customHeight="1">
      <c r="A62" s="83"/>
      <c r="B62" s="3" t="s">
        <v>68</v>
      </c>
      <c r="C62" s="4">
        <v>80.5</v>
      </c>
      <c r="D62" s="4">
        <v>10.7</v>
      </c>
      <c r="E62" s="4">
        <v>8.6999999999999993</v>
      </c>
      <c r="F62" s="5"/>
      <c r="G62" s="17">
        <v>551</v>
      </c>
    </row>
    <row r="63" spans="1:7" ht="16.5" customHeight="1">
      <c r="A63" s="83"/>
      <c r="B63" s="3" t="s">
        <v>39</v>
      </c>
      <c r="C63" s="4">
        <v>36</v>
      </c>
      <c r="D63" s="4">
        <v>12.4</v>
      </c>
      <c r="E63" s="4">
        <v>51.6</v>
      </c>
      <c r="F63" s="5"/>
      <c r="G63" s="17">
        <v>127</v>
      </c>
    </row>
    <row r="64" spans="1:7" ht="31.5" customHeight="1">
      <c r="A64" s="83" t="s">
        <v>69</v>
      </c>
      <c r="B64" s="3" t="s">
        <v>70</v>
      </c>
      <c r="C64" s="4">
        <v>83.2</v>
      </c>
      <c r="D64" s="4">
        <v>8.1999999999999993</v>
      </c>
      <c r="E64" s="4">
        <v>8.6</v>
      </c>
      <c r="F64" s="5"/>
      <c r="G64" s="17">
        <v>547</v>
      </c>
    </row>
    <row r="65" spans="1:7" ht="31.5" customHeight="1">
      <c r="A65" s="83"/>
      <c r="B65" s="3" t="s">
        <v>71</v>
      </c>
      <c r="C65" s="4">
        <v>43.9</v>
      </c>
      <c r="D65" s="4">
        <v>41.5</v>
      </c>
      <c r="E65" s="4">
        <v>14.6</v>
      </c>
      <c r="F65" s="5"/>
      <c r="G65" s="17">
        <v>312</v>
      </c>
    </row>
    <row r="66" spans="1:7" ht="31.5" customHeight="1">
      <c r="A66" s="83"/>
      <c r="B66" s="3" t="s">
        <v>39</v>
      </c>
      <c r="C66" s="4">
        <v>31.7</v>
      </c>
      <c r="D66" s="4">
        <v>12.8</v>
      </c>
      <c r="E66" s="4">
        <v>55.5</v>
      </c>
      <c r="F66" s="5"/>
      <c r="G66" s="17">
        <v>147</v>
      </c>
    </row>
    <row r="67" spans="1:7" ht="16.5" customHeight="1">
      <c r="A67" s="83" t="s">
        <v>72</v>
      </c>
      <c r="B67" s="3" t="s">
        <v>73</v>
      </c>
      <c r="C67" s="4">
        <v>50.9</v>
      </c>
      <c r="D67" s="4">
        <v>30</v>
      </c>
      <c r="E67" s="4">
        <v>19</v>
      </c>
      <c r="F67" s="5"/>
      <c r="G67" s="17">
        <v>394</v>
      </c>
    </row>
    <row r="68" spans="1:7" ht="16.5" customHeight="1">
      <c r="A68" s="83"/>
      <c r="B68" s="3" t="s">
        <v>74</v>
      </c>
      <c r="C68" s="4">
        <v>79.3</v>
      </c>
      <c r="D68" s="4">
        <v>13.6</v>
      </c>
      <c r="E68" s="4">
        <v>7.1</v>
      </c>
      <c r="F68" s="5"/>
      <c r="G68" s="17">
        <v>511</v>
      </c>
    </row>
    <row r="69" spans="1:7" ht="16.5" customHeight="1">
      <c r="A69" s="83"/>
      <c r="B69" s="3" t="s">
        <v>75</v>
      </c>
      <c r="C69" s="4">
        <v>32.700000000000003</v>
      </c>
      <c r="D69" s="4">
        <v>5.3</v>
      </c>
      <c r="E69" s="4">
        <v>62</v>
      </c>
      <c r="F69" s="5"/>
      <c r="G69" s="17">
        <v>101</v>
      </c>
    </row>
    <row r="70" spans="1:7" ht="16.5" customHeight="1">
      <c r="A70" s="83" t="s">
        <v>78</v>
      </c>
      <c r="B70" s="3" t="s">
        <v>76</v>
      </c>
      <c r="C70" s="4">
        <v>85.4</v>
      </c>
      <c r="D70" s="4">
        <v>6</v>
      </c>
      <c r="E70" s="4">
        <v>8.6</v>
      </c>
      <c r="F70" s="5"/>
      <c r="G70" s="17">
        <v>518</v>
      </c>
    </row>
    <row r="71" spans="1:7" ht="16.5" customHeight="1">
      <c r="A71" s="83"/>
      <c r="B71" s="3" t="s">
        <v>77</v>
      </c>
      <c r="C71" s="4">
        <v>45.4</v>
      </c>
      <c r="D71" s="4">
        <v>39.1</v>
      </c>
      <c r="E71" s="4">
        <v>15.5</v>
      </c>
      <c r="F71" s="5"/>
      <c r="G71" s="17">
        <v>388</v>
      </c>
    </row>
    <row r="72" spans="1:7" ht="16.5" customHeight="1">
      <c r="A72" s="83"/>
      <c r="B72" s="3" t="s">
        <v>39</v>
      </c>
      <c r="C72" s="4">
        <v>20.3</v>
      </c>
      <c r="D72" s="4">
        <v>10.5</v>
      </c>
      <c r="E72" s="4">
        <v>69.3</v>
      </c>
      <c r="F72" s="5"/>
      <c r="G72" s="17">
        <v>100</v>
      </c>
    </row>
    <row r="73" spans="1:7" ht="16.5" customHeight="1">
      <c r="A73" s="83" t="s">
        <v>79</v>
      </c>
      <c r="B73" s="3" t="s">
        <v>76</v>
      </c>
      <c r="C73" s="4">
        <v>61.1</v>
      </c>
      <c r="D73" s="4">
        <v>23.7</v>
      </c>
      <c r="E73" s="4">
        <v>15.2</v>
      </c>
      <c r="F73" s="5"/>
      <c r="G73" s="17">
        <v>389</v>
      </c>
    </row>
    <row r="74" spans="1:7" ht="16.5" customHeight="1">
      <c r="A74" s="83"/>
      <c r="B74" s="3" t="s">
        <v>77</v>
      </c>
      <c r="C74" s="4">
        <v>72.900000000000006</v>
      </c>
      <c r="D74" s="4">
        <v>17</v>
      </c>
      <c r="E74" s="4">
        <v>10.1</v>
      </c>
      <c r="F74" s="5"/>
      <c r="G74" s="17">
        <v>502</v>
      </c>
    </row>
    <row r="75" spans="1:7" ht="16.5" customHeight="1">
      <c r="A75" s="83"/>
      <c r="B75" s="3" t="s">
        <v>39</v>
      </c>
      <c r="C75" s="4">
        <v>30.9</v>
      </c>
      <c r="D75" s="4">
        <v>13.6</v>
      </c>
      <c r="E75" s="4">
        <v>55.5</v>
      </c>
      <c r="F75" s="5"/>
      <c r="G75" s="17">
        <v>115</v>
      </c>
    </row>
    <row r="76" spans="1:7" ht="16.5" customHeight="1">
      <c r="A76" s="83" t="s">
        <v>80</v>
      </c>
      <c r="B76" s="3" t="s">
        <v>76</v>
      </c>
      <c r="C76" s="4">
        <v>35</v>
      </c>
      <c r="D76" s="4">
        <v>47.5</v>
      </c>
      <c r="E76" s="4">
        <v>17.5</v>
      </c>
      <c r="F76" s="5"/>
      <c r="G76" s="17">
        <v>164</v>
      </c>
    </row>
    <row r="77" spans="1:7" ht="16.5" customHeight="1">
      <c r="A77" s="83"/>
      <c r="B77" s="3" t="s">
        <v>77</v>
      </c>
      <c r="C77" s="4">
        <v>76</v>
      </c>
      <c r="D77" s="4">
        <v>14</v>
      </c>
      <c r="E77" s="4">
        <v>10</v>
      </c>
      <c r="F77" s="5"/>
      <c r="G77" s="17">
        <v>724</v>
      </c>
    </row>
    <row r="78" spans="1:7" ht="16.5" customHeight="1">
      <c r="A78" s="83"/>
      <c r="B78" s="3" t="s">
        <v>39</v>
      </c>
      <c r="C78" s="4">
        <v>26.5</v>
      </c>
      <c r="D78" s="4">
        <v>11.9</v>
      </c>
      <c r="E78" s="4">
        <v>61.6</v>
      </c>
      <c r="F78" s="5"/>
      <c r="G78" s="17">
        <v>119</v>
      </c>
    </row>
    <row r="79" spans="1:7" ht="16.5" customHeight="1">
      <c r="A79" s="83" t="s">
        <v>81</v>
      </c>
      <c r="B79" s="3" t="s">
        <v>82</v>
      </c>
      <c r="C79" s="4">
        <v>56.5</v>
      </c>
      <c r="D79" s="4">
        <v>27.8</v>
      </c>
      <c r="E79" s="4">
        <v>15.7</v>
      </c>
      <c r="F79" s="5"/>
      <c r="G79" s="17">
        <v>499</v>
      </c>
    </row>
    <row r="80" spans="1:7" ht="16.5" customHeight="1">
      <c r="A80" s="83"/>
      <c r="B80" s="3" t="s">
        <v>83</v>
      </c>
      <c r="C80" s="4">
        <v>81.400000000000006</v>
      </c>
      <c r="D80" s="4">
        <v>13.6</v>
      </c>
      <c r="E80" s="4">
        <v>5</v>
      </c>
      <c r="F80" s="5"/>
      <c r="G80" s="17">
        <v>274</v>
      </c>
    </row>
    <row r="81" spans="1:7" ht="16.5" customHeight="1">
      <c r="A81" s="83"/>
      <c r="B81" s="3" t="s">
        <v>84</v>
      </c>
      <c r="C81" s="4">
        <v>83.3</v>
      </c>
      <c r="D81" s="4">
        <v>7</v>
      </c>
      <c r="E81" s="4">
        <v>9.6999999999999993</v>
      </c>
      <c r="F81" s="5"/>
      <c r="G81" s="17">
        <v>101</v>
      </c>
    </row>
    <row r="82" spans="1:7" ht="16.5" customHeight="1">
      <c r="A82" s="83"/>
      <c r="B82" s="3" t="s">
        <v>39</v>
      </c>
      <c r="C82" s="4">
        <v>37.700000000000003</v>
      </c>
      <c r="D82" s="4">
        <v>7.6</v>
      </c>
      <c r="E82" s="4">
        <v>54.7</v>
      </c>
      <c r="F82" s="5"/>
      <c r="G82" s="17">
        <v>132</v>
      </c>
    </row>
    <row r="83" spans="1:7" ht="16.5" customHeight="1">
      <c r="A83" s="83" t="s">
        <v>85</v>
      </c>
      <c r="B83" s="3" t="s">
        <v>86</v>
      </c>
      <c r="C83" s="4">
        <v>79.5</v>
      </c>
      <c r="D83" s="4">
        <v>10.5</v>
      </c>
      <c r="E83" s="4">
        <v>10</v>
      </c>
      <c r="F83" s="5"/>
      <c r="G83" s="17">
        <v>710</v>
      </c>
    </row>
    <row r="84" spans="1:7" ht="16.5" customHeight="1">
      <c r="A84" s="83"/>
      <c r="B84" s="3" t="s">
        <v>87</v>
      </c>
      <c r="C84" s="4">
        <v>29.7</v>
      </c>
      <c r="D84" s="4">
        <v>56.5</v>
      </c>
      <c r="E84" s="4">
        <v>13.8</v>
      </c>
      <c r="F84" s="5"/>
      <c r="G84" s="17">
        <v>186</v>
      </c>
    </row>
    <row r="85" spans="1:7" ht="16.5" customHeight="1">
      <c r="A85" s="83"/>
      <c r="B85" s="3" t="s">
        <v>39</v>
      </c>
      <c r="C85" s="4">
        <v>17</v>
      </c>
      <c r="D85" s="4">
        <v>12.6</v>
      </c>
      <c r="E85" s="4">
        <v>70.3</v>
      </c>
      <c r="F85" s="5"/>
      <c r="G85" s="17">
        <v>110</v>
      </c>
    </row>
    <row r="86" spans="1:7" ht="22.5" customHeight="1">
      <c r="A86" s="83" t="s">
        <v>88</v>
      </c>
      <c r="B86" s="3" t="s">
        <v>89</v>
      </c>
      <c r="C86" s="4">
        <v>91.1</v>
      </c>
      <c r="D86" s="4">
        <v>5.0999999999999996</v>
      </c>
      <c r="E86" s="8">
        <v>3.8</v>
      </c>
      <c r="F86" s="5"/>
      <c r="G86" s="17">
        <v>264</v>
      </c>
    </row>
    <row r="87" spans="1:7" ht="22.5" customHeight="1">
      <c r="A87" s="83"/>
      <c r="B87" s="3" t="s">
        <v>137</v>
      </c>
      <c r="C87" s="4">
        <v>54.7</v>
      </c>
      <c r="D87" s="4">
        <v>27.1</v>
      </c>
      <c r="E87" s="4">
        <v>18.2</v>
      </c>
      <c r="F87" s="5"/>
      <c r="G87" s="17">
        <v>651</v>
      </c>
    </row>
    <row r="88" spans="1:7" ht="22.5" customHeight="1">
      <c r="A88" s="83"/>
      <c r="B88" s="3" t="s">
        <v>39</v>
      </c>
      <c r="C88" s="4">
        <v>46.5</v>
      </c>
      <c r="D88" s="4">
        <v>3.5</v>
      </c>
      <c r="E88" s="4">
        <v>50</v>
      </c>
      <c r="F88" s="5"/>
      <c r="G88" s="17">
        <v>91</v>
      </c>
    </row>
    <row r="89" spans="1:7" ht="17.25" customHeight="1">
      <c r="A89" s="83" t="s">
        <v>136</v>
      </c>
      <c r="B89" s="3" t="s">
        <v>89</v>
      </c>
      <c r="C89" s="4">
        <v>73.099999999999994</v>
      </c>
      <c r="D89" s="4">
        <v>14.9</v>
      </c>
      <c r="E89" s="8">
        <v>12</v>
      </c>
      <c r="F89" s="5"/>
      <c r="G89" s="17">
        <v>677</v>
      </c>
    </row>
    <row r="90" spans="1:7" ht="17.25" customHeight="1">
      <c r="A90" s="83"/>
      <c r="B90" s="3" t="s">
        <v>137</v>
      </c>
      <c r="C90" s="4">
        <v>46.9</v>
      </c>
      <c r="D90" s="4">
        <v>35.299999999999997</v>
      </c>
      <c r="E90" s="4">
        <v>17.899999999999999</v>
      </c>
      <c r="F90" s="5"/>
      <c r="G90" s="17">
        <v>250</v>
      </c>
    </row>
    <row r="91" spans="1:7" ht="17.25" customHeight="1">
      <c r="A91" s="88"/>
      <c r="B91" s="3" t="s">
        <v>39</v>
      </c>
      <c r="C91" s="4">
        <v>33.299999999999997</v>
      </c>
      <c r="D91" s="4">
        <v>5.5</v>
      </c>
      <c r="E91" s="4">
        <v>61.3</v>
      </c>
      <c r="F91" s="5"/>
      <c r="G91" s="17">
        <v>78</v>
      </c>
    </row>
    <row r="92" spans="1:7" ht="33.75" customHeight="1">
      <c r="A92" s="83" t="s">
        <v>90</v>
      </c>
      <c r="B92" s="11" t="s">
        <v>91</v>
      </c>
      <c r="C92" s="4">
        <v>91.9</v>
      </c>
      <c r="D92" s="4">
        <v>3.1</v>
      </c>
      <c r="E92" s="8">
        <v>5</v>
      </c>
      <c r="F92" s="5"/>
      <c r="G92" s="17">
        <v>311</v>
      </c>
    </row>
    <row r="93" spans="1:7" ht="33.75" customHeight="1">
      <c r="A93" s="83"/>
      <c r="B93" s="11" t="s">
        <v>92</v>
      </c>
      <c r="C93" s="4">
        <v>57.2</v>
      </c>
      <c r="D93" s="4">
        <v>27.3</v>
      </c>
      <c r="E93" s="8">
        <v>15.5</v>
      </c>
      <c r="F93" s="5"/>
      <c r="G93" s="17">
        <v>519</v>
      </c>
    </row>
    <row r="94" spans="1:7" ht="33.75" customHeight="1">
      <c r="A94" s="83"/>
      <c r="B94" s="11" t="s">
        <v>93</v>
      </c>
      <c r="C94" s="4">
        <v>28.5</v>
      </c>
      <c r="D94" s="4">
        <v>60.5</v>
      </c>
      <c r="E94" s="4">
        <v>11</v>
      </c>
      <c r="F94" s="5"/>
      <c r="G94" s="17">
        <v>53</v>
      </c>
    </row>
    <row r="95" spans="1:7" ht="33.75" customHeight="1">
      <c r="A95" s="88"/>
      <c r="B95" s="11" t="s">
        <v>39</v>
      </c>
      <c r="C95" s="4">
        <v>33.200000000000003</v>
      </c>
      <c r="D95" s="4">
        <v>8</v>
      </c>
      <c r="E95" s="4">
        <v>58.8</v>
      </c>
      <c r="F95" s="5"/>
      <c r="G95" s="17">
        <v>123</v>
      </c>
    </row>
    <row r="96" spans="1:7" ht="17.25" customHeight="1">
      <c r="A96" s="83" t="s">
        <v>94</v>
      </c>
      <c r="B96" s="11" t="s">
        <v>76</v>
      </c>
      <c r="C96" s="4">
        <v>87.4</v>
      </c>
      <c r="D96" s="4">
        <v>7.2</v>
      </c>
      <c r="E96" s="8">
        <v>5.4</v>
      </c>
      <c r="F96" s="5"/>
      <c r="G96" s="17">
        <v>347</v>
      </c>
    </row>
    <row r="97" spans="1:7" ht="17.25" customHeight="1">
      <c r="A97" s="83"/>
      <c r="B97" s="11" t="s">
        <v>77</v>
      </c>
      <c r="C97" s="4">
        <v>53.8</v>
      </c>
      <c r="D97" s="4">
        <v>30.1</v>
      </c>
      <c r="E97" s="4">
        <v>16.100000000000001</v>
      </c>
      <c r="F97" s="5"/>
      <c r="G97" s="17">
        <v>516</v>
      </c>
    </row>
    <row r="98" spans="1:7" ht="17.25" customHeight="1">
      <c r="A98" s="88"/>
      <c r="B98" s="11" t="s">
        <v>39</v>
      </c>
      <c r="C98" s="4">
        <v>40.700000000000003</v>
      </c>
      <c r="D98" s="4">
        <v>9.1</v>
      </c>
      <c r="E98" s="4">
        <v>50.2</v>
      </c>
      <c r="F98" s="5"/>
      <c r="G98" s="17">
        <v>144</v>
      </c>
    </row>
    <row r="99" spans="1:7" ht="17.25" customHeight="1">
      <c r="A99" s="83" t="s">
        <v>95</v>
      </c>
      <c r="B99" s="11" t="s">
        <v>76</v>
      </c>
      <c r="C99" s="4">
        <v>91</v>
      </c>
      <c r="D99" s="4">
        <v>6.4</v>
      </c>
      <c r="E99" s="8">
        <v>2.6</v>
      </c>
      <c r="F99" s="5"/>
      <c r="G99" s="17">
        <v>273</v>
      </c>
    </row>
    <row r="100" spans="1:7" ht="17.25" customHeight="1">
      <c r="A100" s="83"/>
      <c r="B100" s="11" t="s">
        <v>77</v>
      </c>
      <c r="C100" s="4">
        <v>54.3</v>
      </c>
      <c r="D100" s="4">
        <v>28.8</v>
      </c>
      <c r="E100" s="4">
        <v>16.899999999999999</v>
      </c>
      <c r="F100" s="5"/>
      <c r="G100" s="17">
        <v>577</v>
      </c>
    </row>
    <row r="101" spans="1:7" ht="17.25" customHeight="1">
      <c r="A101" s="88"/>
      <c r="B101" s="11" t="s">
        <v>39</v>
      </c>
      <c r="C101" s="4">
        <v>49.4</v>
      </c>
      <c r="D101" s="4">
        <v>6.1</v>
      </c>
      <c r="E101" s="4">
        <v>44.5</v>
      </c>
      <c r="F101" s="5"/>
      <c r="G101" s="17">
        <v>155</v>
      </c>
    </row>
    <row r="102" spans="1:7" ht="24" customHeight="1">
      <c r="A102" s="83" t="s">
        <v>96</v>
      </c>
      <c r="B102" s="11" t="s">
        <v>103</v>
      </c>
      <c r="C102" s="4">
        <v>51.2</v>
      </c>
      <c r="D102" s="4">
        <v>29.4</v>
      </c>
      <c r="E102" s="8">
        <v>19.399999999999999</v>
      </c>
      <c r="F102" s="5"/>
      <c r="G102" s="17">
        <v>297</v>
      </c>
    </row>
    <row r="103" spans="1:7" ht="24" customHeight="1">
      <c r="A103" s="83"/>
      <c r="B103" s="11" t="s">
        <v>104</v>
      </c>
      <c r="C103" s="4">
        <v>66.599999999999994</v>
      </c>
      <c r="D103" s="4">
        <v>20</v>
      </c>
      <c r="E103" s="8">
        <v>13.5</v>
      </c>
      <c r="F103" s="5"/>
      <c r="G103" s="17">
        <v>498</v>
      </c>
    </row>
    <row r="104" spans="1:7" ht="24" customHeight="1">
      <c r="A104" s="83"/>
      <c r="B104" s="11" t="s">
        <v>105</v>
      </c>
      <c r="C104" s="4">
        <v>97.5</v>
      </c>
      <c r="D104" s="4">
        <v>2.5</v>
      </c>
      <c r="E104" s="4">
        <v>0</v>
      </c>
      <c r="F104" s="5"/>
      <c r="G104" s="17">
        <v>120</v>
      </c>
    </row>
    <row r="105" spans="1:7" ht="24" customHeight="1">
      <c r="A105" s="88"/>
      <c r="B105" s="11" t="s">
        <v>39</v>
      </c>
      <c r="C105" s="4">
        <v>41.9</v>
      </c>
      <c r="D105" s="4">
        <v>3.9</v>
      </c>
      <c r="E105" s="4">
        <v>54.2</v>
      </c>
      <c r="F105" s="5"/>
      <c r="G105" s="17">
        <v>91</v>
      </c>
    </row>
    <row r="106" spans="1:7" ht="23.25" customHeight="1">
      <c r="A106" s="83" t="s">
        <v>100</v>
      </c>
      <c r="B106" s="11" t="s">
        <v>101</v>
      </c>
      <c r="C106" s="4">
        <v>50.2</v>
      </c>
      <c r="D106" s="4">
        <v>32.6</v>
      </c>
      <c r="E106" s="8">
        <v>17.100000000000001</v>
      </c>
      <c r="F106" s="5"/>
      <c r="G106" s="17">
        <v>501</v>
      </c>
    </row>
    <row r="107" spans="1:7" ht="23.25" customHeight="1">
      <c r="A107" s="83"/>
      <c r="B107" s="11" t="s">
        <v>102</v>
      </c>
      <c r="C107" s="4">
        <v>87.5</v>
      </c>
      <c r="D107" s="4">
        <v>5.4</v>
      </c>
      <c r="E107" s="4">
        <v>7.1</v>
      </c>
      <c r="F107" s="5"/>
      <c r="G107" s="17">
        <v>402</v>
      </c>
    </row>
    <row r="108" spans="1:7" ht="23.25" customHeight="1">
      <c r="A108" s="88"/>
      <c r="B108" s="11" t="s">
        <v>39</v>
      </c>
      <c r="C108" s="4">
        <v>34.299999999999997</v>
      </c>
      <c r="D108" s="4">
        <v>7.7</v>
      </c>
      <c r="E108" s="4">
        <v>58</v>
      </c>
      <c r="F108" s="5"/>
      <c r="G108" s="17">
        <v>103</v>
      </c>
    </row>
  </sheetData>
  <mergeCells count="31">
    <mergeCell ref="A106:A108"/>
    <mergeCell ref="A92:A95"/>
    <mergeCell ref="A96:A98"/>
    <mergeCell ref="A99:A101"/>
    <mergeCell ref="A102:A105"/>
    <mergeCell ref="A86:A88"/>
    <mergeCell ref="A89:A91"/>
    <mergeCell ref="A67:A69"/>
    <mergeCell ref="A70:A72"/>
    <mergeCell ref="A79:A82"/>
    <mergeCell ref="A83:A85"/>
    <mergeCell ref="A73:A75"/>
    <mergeCell ref="A76:A78"/>
    <mergeCell ref="G2:G3"/>
    <mergeCell ref="A41:A53"/>
    <mergeCell ref="A54:A57"/>
    <mergeCell ref="A58:A60"/>
    <mergeCell ref="A7:A12"/>
    <mergeCell ref="A16:A18"/>
    <mergeCell ref="A19:A21"/>
    <mergeCell ref="A22:A26"/>
    <mergeCell ref="A61:A63"/>
    <mergeCell ref="A64:A66"/>
    <mergeCell ref="A27:A32"/>
    <mergeCell ref="A33:A40"/>
    <mergeCell ref="A1:E1"/>
    <mergeCell ref="A2:B3"/>
    <mergeCell ref="C2:E2"/>
    <mergeCell ref="A4:B4"/>
    <mergeCell ref="A5:A6"/>
    <mergeCell ref="A13:A1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584F66-7F39-4680-94A3-0BF84CC67847}">
  <dimension ref="A1:AB108"/>
  <sheetViews>
    <sheetView zoomScale="80" zoomScaleNormal="80" workbookViewId="0">
      <selection activeCell="B44" sqref="B44"/>
    </sheetView>
  </sheetViews>
  <sheetFormatPr baseColWidth="10" defaultColWidth="9.1640625" defaultRowHeight="13"/>
  <cols>
    <col min="1" max="1" width="31.33203125" style="12" customWidth="1"/>
    <col min="2" max="2" width="35.5" style="12" customWidth="1"/>
    <col min="3" max="11" width="17.83203125" style="12" customWidth="1"/>
    <col min="12" max="12" width="11.83203125" style="12" customWidth="1"/>
    <col min="13" max="13" width="18" style="13" customWidth="1"/>
    <col min="14" max="16384" width="9.1640625" style="12"/>
  </cols>
  <sheetData>
    <row r="1" spans="1:28" ht="15">
      <c r="A1" s="83" t="s">
        <v>106</v>
      </c>
      <c r="B1" s="83"/>
      <c r="C1" s="83"/>
      <c r="D1" s="83"/>
      <c r="E1" s="83"/>
      <c r="F1" s="83"/>
      <c r="G1" s="83"/>
      <c r="H1" s="6"/>
      <c r="I1" s="89"/>
      <c r="J1" s="90"/>
      <c r="K1" s="90"/>
    </row>
    <row r="2" spans="1:28" ht="18" customHeight="1">
      <c r="A2" s="84" t="s">
        <v>138</v>
      </c>
      <c r="B2" s="84"/>
      <c r="C2" s="85" t="s">
        <v>66</v>
      </c>
      <c r="D2" s="85"/>
      <c r="E2" s="85"/>
      <c r="F2" s="85"/>
      <c r="G2" s="85"/>
      <c r="H2" s="18"/>
      <c r="I2" s="91"/>
      <c r="J2" s="90"/>
      <c r="K2" s="90"/>
      <c r="M2" s="87" t="s">
        <v>33</v>
      </c>
    </row>
    <row r="3" spans="1:28" ht="36.75" customHeight="1">
      <c r="A3" s="84"/>
      <c r="B3" s="84"/>
      <c r="C3" s="1" t="s">
        <v>107</v>
      </c>
      <c r="D3" s="1" t="s">
        <v>110</v>
      </c>
      <c r="E3" s="1" t="s">
        <v>109</v>
      </c>
      <c r="F3" s="1" t="s">
        <v>108</v>
      </c>
      <c r="G3" s="1" t="s">
        <v>39</v>
      </c>
      <c r="H3" s="19"/>
      <c r="I3" s="1" t="s">
        <v>67</v>
      </c>
      <c r="J3" s="1" t="s">
        <v>68</v>
      </c>
      <c r="K3" s="1" t="s">
        <v>39</v>
      </c>
      <c r="M3" s="87"/>
    </row>
    <row r="4" spans="1:28" s="16" customFormat="1" ht="16.5" customHeight="1">
      <c r="A4" s="86" t="s">
        <v>0</v>
      </c>
      <c r="B4" s="86"/>
      <c r="C4" s="2">
        <v>9.6</v>
      </c>
      <c r="D4" s="2">
        <v>23</v>
      </c>
      <c r="E4" s="2">
        <v>28.2</v>
      </c>
      <c r="F4" s="2">
        <v>26.6</v>
      </c>
      <c r="G4" s="2">
        <v>12.7</v>
      </c>
      <c r="H4" s="20"/>
      <c r="I4" s="2">
        <f>C4+D4</f>
        <v>32.6</v>
      </c>
      <c r="J4" s="2">
        <f>E4+F4</f>
        <v>54.8</v>
      </c>
      <c r="K4" s="2">
        <f>G4</f>
        <v>12.7</v>
      </c>
      <c r="L4" s="14"/>
      <c r="M4" s="15">
        <v>1006</v>
      </c>
    </row>
    <row r="5" spans="1:28" ht="16.5" customHeight="1">
      <c r="A5" s="83" t="s">
        <v>22</v>
      </c>
      <c r="B5" s="3" t="s">
        <v>34</v>
      </c>
      <c r="C5" s="4">
        <v>11.5</v>
      </c>
      <c r="D5" s="4">
        <v>27.5</v>
      </c>
      <c r="E5" s="4">
        <v>24.7</v>
      </c>
      <c r="F5" s="4">
        <v>30.2</v>
      </c>
      <c r="G5" s="4">
        <v>6.2</v>
      </c>
      <c r="H5" s="24"/>
      <c r="I5" s="4">
        <f>C5+D5</f>
        <v>39</v>
      </c>
      <c r="J5" s="4">
        <f>E5+F5</f>
        <v>54.9</v>
      </c>
      <c r="K5" s="4">
        <f>G5</f>
        <v>6.2</v>
      </c>
      <c r="L5" s="27"/>
      <c r="M5" s="17">
        <v>478</v>
      </c>
    </row>
    <row r="6" spans="1:28" ht="16.5" customHeight="1">
      <c r="A6" s="83"/>
      <c r="B6" s="3" t="s">
        <v>35</v>
      </c>
      <c r="C6" s="4">
        <v>7.9</v>
      </c>
      <c r="D6" s="4">
        <v>18.899999999999999</v>
      </c>
      <c r="E6" s="4">
        <v>31.3</v>
      </c>
      <c r="F6" s="4">
        <v>23.3</v>
      </c>
      <c r="G6" s="4">
        <v>18.5</v>
      </c>
      <c r="H6" s="24"/>
      <c r="I6" s="4">
        <f t="shared" ref="I6:I69" si="0">C6+D6</f>
        <v>26.799999999999997</v>
      </c>
      <c r="J6" s="4">
        <f t="shared" ref="J6:J69" si="1">E6+F6</f>
        <v>54.6</v>
      </c>
      <c r="K6" s="4">
        <f t="shared" ref="K6:K69" si="2">G6</f>
        <v>18.5</v>
      </c>
      <c r="L6" s="27"/>
      <c r="M6" s="17">
        <v>528</v>
      </c>
    </row>
    <row r="7" spans="1:28" ht="16.5" customHeight="1">
      <c r="A7" s="83" t="s">
        <v>41</v>
      </c>
      <c r="B7" s="3" t="s">
        <v>46</v>
      </c>
      <c r="C7" s="4">
        <v>6.2</v>
      </c>
      <c r="D7" s="4">
        <v>20.7</v>
      </c>
      <c r="E7" s="4">
        <v>29.6</v>
      </c>
      <c r="F7" s="4">
        <v>28.5</v>
      </c>
      <c r="G7" s="4">
        <v>15.1</v>
      </c>
      <c r="H7" s="24"/>
      <c r="I7" s="4">
        <f t="shared" si="0"/>
        <v>26.9</v>
      </c>
      <c r="J7" s="4">
        <f t="shared" si="1"/>
        <v>58.1</v>
      </c>
      <c r="K7" s="4">
        <f t="shared" si="2"/>
        <v>15.1</v>
      </c>
      <c r="L7" s="27"/>
      <c r="M7" s="17">
        <v>162</v>
      </c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7"/>
      <c r="AA7" s="6"/>
      <c r="AB7" s="6"/>
    </row>
    <row r="8" spans="1:28" ht="16.5" customHeight="1">
      <c r="A8" s="83"/>
      <c r="B8" s="3" t="s">
        <v>47</v>
      </c>
      <c r="C8" s="4">
        <v>7.1</v>
      </c>
      <c r="D8" s="4">
        <v>19</v>
      </c>
      <c r="E8" s="4">
        <v>30.7</v>
      </c>
      <c r="F8" s="4">
        <v>24.1</v>
      </c>
      <c r="G8" s="4">
        <v>19.100000000000001</v>
      </c>
      <c r="H8" s="24"/>
      <c r="I8" s="4">
        <f t="shared" si="0"/>
        <v>26.1</v>
      </c>
      <c r="J8" s="4">
        <f t="shared" si="1"/>
        <v>54.8</v>
      </c>
      <c r="K8" s="4">
        <f t="shared" si="2"/>
        <v>19.100000000000001</v>
      </c>
      <c r="L8" s="27"/>
      <c r="M8" s="17">
        <v>193</v>
      </c>
    </row>
    <row r="9" spans="1:28" ht="16.5" customHeight="1">
      <c r="A9" s="83"/>
      <c r="B9" s="3" t="s">
        <v>48</v>
      </c>
      <c r="C9" s="4">
        <v>6.4</v>
      </c>
      <c r="D9" s="4">
        <v>18.7</v>
      </c>
      <c r="E9" s="4">
        <v>32.299999999999997</v>
      </c>
      <c r="F9" s="4">
        <v>27.6</v>
      </c>
      <c r="G9" s="4">
        <v>15</v>
      </c>
      <c r="H9" s="24"/>
      <c r="I9" s="4">
        <f t="shared" si="0"/>
        <v>25.1</v>
      </c>
      <c r="J9" s="4">
        <f t="shared" si="1"/>
        <v>59.9</v>
      </c>
      <c r="K9" s="4">
        <f t="shared" si="2"/>
        <v>15</v>
      </c>
      <c r="L9" s="27"/>
      <c r="M9" s="17">
        <v>200</v>
      </c>
    </row>
    <row r="10" spans="1:28" ht="16.5" customHeight="1">
      <c r="A10" s="83"/>
      <c r="B10" s="3" t="s">
        <v>49</v>
      </c>
      <c r="C10" s="4">
        <v>13.2</v>
      </c>
      <c r="D10" s="4">
        <v>23.6</v>
      </c>
      <c r="E10" s="4">
        <v>24.2</v>
      </c>
      <c r="F10" s="4">
        <v>26.5</v>
      </c>
      <c r="G10" s="4">
        <v>12.5</v>
      </c>
      <c r="H10" s="24"/>
      <c r="I10" s="4">
        <f t="shared" si="0"/>
        <v>36.799999999999997</v>
      </c>
      <c r="J10" s="4">
        <f t="shared" si="1"/>
        <v>50.7</v>
      </c>
      <c r="K10" s="4">
        <f t="shared" si="2"/>
        <v>12.5</v>
      </c>
      <c r="L10" s="27"/>
      <c r="M10" s="17">
        <v>160</v>
      </c>
    </row>
    <row r="11" spans="1:28" ht="16.5" customHeight="1">
      <c r="A11" s="83"/>
      <c r="B11" s="3" t="s">
        <v>50</v>
      </c>
      <c r="C11" s="4">
        <v>10.6</v>
      </c>
      <c r="D11" s="4">
        <v>33.6</v>
      </c>
      <c r="E11" s="4">
        <v>27</v>
      </c>
      <c r="F11" s="4">
        <v>22.9</v>
      </c>
      <c r="G11" s="4">
        <v>5.9</v>
      </c>
      <c r="H11" s="24"/>
      <c r="I11" s="4">
        <f t="shared" si="0"/>
        <v>44.2</v>
      </c>
      <c r="J11" s="4">
        <f t="shared" si="1"/>
        <v>49.9</v>
      </c>
      <c r="K11" s="4">
        <f t="shared" si="2"/>
        <v>5.9</v>
      </c>
      <c r="L11" s="27"/>
      <c r="M11" s="17">
        <v>149</v>
      </c>
      <c r="Q11" s="16"/>
      <c r="T11" s="6"/>
    </row>
    <row r="12" spans="1:28" ht="16.5" customHeight="1">
      <c r="A12" s="83"/>
      <c r="B12" s="3" t="s">
        <v>51</v>
      </c>
      <c r="C12" s="4">
        <v>16.3</v>
      </c>
      <c r="D12" s="4">
        <v>25.3</v>
      </c>
      <c r="E12" s="4">
        <v>23</v>
      </c>
      <c r="F12" s="4">
        <v>30.2</v>
      </c>
      <c r="G12" s="4">
        <v>5.2</v>
      </c>
      <c r="H12" s="24"/>
      <c r="I12" s="4">
        <f t="shared" si="0"/>
        <v>41.6</v>
      </c>
      <c r="J12" s="4">
        <f t="shared" si="1"/>
        <v>53.2</v>
      </c>
      <c r="K12" s="4">
        <f t="shared" si="2"/>
        <v>5.2</v>
      </c>
      <c r="L12" s="27"/>
      <c r="M12" s="17">
        <v>142</v>
      </c>
    </row>
    <row r="13" spans="1:28" ht="16.5" customHeight="1">
      <c r="A13" s="83" t="s">
        <v>42</v>
      </c>
      <c r="B13" s="3" t="s">
        <v>52</v>
      </c>
      <c r="C13" s="4">
        <v>6.7</v>
      </c>
      <c r="D13" s="4">
        <v>19.8</v>
      </c>
      <c r="E13" s="4">
        <v>30.2</v>
      </c>
      <c r="F13" s="4">
        <v>26.1</v>
      </c>
      <c r="G13" s="4">
        <v>17.3</v>
      </c>
      <c r="H13" s="24"/>
      <c r="I13" s="4">
        <f t="shared" si="0"/>
        <v>26.5</v>
      </c>
      <c r="J13" s="4">
        <f t="shared" si="1"/>
        <v>56.3</v>
      </c>
      <c r="K13" s="4">
        <f t="shared" si="2"/>
        <v>17.3</v>
      </c>
      <c r="L13" s="27"/>
      <c r="M13" s="17">
        <v>355</v>
      </c>
    </row>
    <row r="14" spans="1:28" ht="16.5" customHeight="1">
      <c r="A14" s="83"/>
      <c r="B14" s="3" t="s">
        <v>53</v>
      </c>
      <c r="C14" s="4">
        <v>9.4</v>
      </c>
      <c r="D14" s="4">
        <v>20.9</v>
      </c>
      <c r="E14" s="4">
        <v>28.7</v>
      </c>
      <c r="F14" s="4">
        <v>27.1</v>
      </c>
      <c r="G14" s="8">
        <v>13.9</v>
      </c>
      <c r="H14" s="25"/>
      <c r="I14" s="4">
        <f t="shared" si="0"/>
        <v>30.299999999999997</v>
      </c>
      <c r="J14" s="4">
        <f t="shared" si="1"/>
        <v>55.8</v>
      </c>
      <c r="K14" s="4">
        <f t="shared" si="2"/>
        <v>13.9</v>
      </c>
      <c r="L14" s="27"/>
      <c r="M14" s="17">
        <v>360</v>
      </c>
    </row>
    <row r="15" spans="1:28" ht="16.5" customHeight="1">
      <c r="A15" s="83"/>
      <c r="B15" s="3" t="s">
        <v>54</v>
      </c>
      <c r="C15" s="4">
        <v>13.4</v>
      </c>
      <c r="D15" s="4">
        <v>29.6</v>
      </c>
      <c r="E15" s="4">
        <v>25.1</v>
      </c>
      <c r="F15" s="4">
        <v>26.5</v>
      </c>
      <c r="G15" s="4">
        <v>5.5</v>
      </c>
      <c r="H15" s="24"/>
      <c r="I15" s="4">
        <f t="shared" si="0"/>
        <v>43</v>
      </c>
      <c r="J15" s="4">
        <f t="shared" si="1"/>
        <v>51.6</v>
      </c>
      <c r="K15" s="4">
        <f t="shared" si="2"/>
        <v>5.5</v>
      </c>
      <c r="L15" s="27"/>
      <c r="M15" s="17">
        <v>292</v>
      </c>
    </row>
    <row r="16" spans="1:28" ht="16.5" customHeight="1">
      <c r="A16" s="83" t="s">
        <v>23</v>
      </c>
      <c r="B16" s="3" t="s">
        <v>40</v>
      </c>
      <c r="C16" s="4">
        <v>10.199999999999999</v>
      </c>
      <c r="D16" s="4">
        <v>22.6</v>
      </c>
      <c r="E16" s="4">
        <v>29.5</v>
      </c>
      <c r="F16" s="4">
        <v>16.3</v>
      </c>
      <c r="G16" s="4">
        <v>21.4</v>
      </c>
      <c r="H16" s="24"/>
      <c r="I16" s="4">
        <f t="shared" si="0"/>
        <v>32.799999999999997</v>
      </c>
      <c r="J16" s="4">
        <f t="shared" si="1"/>
        <v>45.8</v>
      </c>
      <c r="K16" s="4">
        <f t="shared" si="2"/>
        <v>21.4</v>
      </c>
      <c r="L16" s="27"/>
      <c r="M16" s="17">
        <v>370</v>
      </c>
    </row>
    <row r="17" spans="1:13" ht="16.5" customHeight="1">
      <c r="A17" s="83"/>
      <c r="B17" s="3" t="s">
        <v>1</v>
      </c>
      <c r="C17" s="4">
        <v>11.4</v>
      </c>
      <c r="D17" s="4">
        <v>25.1</v>
      </c>
      <c r="E17" s="4">
        <v>26.5</v>
      </c>
      <c r="F17" s="4">
        <v>28</v>
      </c>
      <c r="G17" s="4">
        <v>9</v>
      </c>
      <c r="H17" s="24"/>
      <c r="I17" s="4">
        <f t="shared" si="0"/>
        <v>36.5</v>
      </c>
      <c r="J17" s="4">
        <f t="shared" si="1"/>
        <v>54.5</v>
      </c>
      <c r="K17" s="4">
        <f t="shared" si="2"/>
        <v>9</v>
      </c>
      <c r="L17" s="27"/>
      <c r="M17" s="17">
        <v>393</v>
      </c>
    </row>
    <row r="18" spans="1:13" ht="16.5" customHeight="1">
      <c r="A18" s="83"/>
      <c r="B18" s="3" t="s">
        <v>2</v>
      </c>
      <c r="C18" s="4">
        <v>5.7</v>
      </c>
      <c r="D18" s="4">
        <v>20.2</v>
      </c>
      <c r="E18" s="4">
        <v>28.9</v>
      </c>
      <c r="F18" s="4">
        <v>39.799999999999997</v>
      </c>
      <c r="G18" s="4">
        <v>5.3</v>
      </c>
      <c r="H18" s="24"/>
      <c r="I18" s="4">
        <f t="shared" si="0"/>
        <v>25.9</v>
      </c>
      <c r="J18" s="4">
        <f t="shared" si="1"/>
        <v>68.699999999999989</v>
      </c>
      <c r="K18" s="4">
        <f t="shared" si="2"/>
        <v>5.3</v>
      </c>
      <c r="L18" s="27"/>
      <c r="M18" s="17">
        <v>244</v>
      </c>
    </row>
    <row r="19" spans="1:13" ht="16.5" customHeight="1">
      <c r="A19" s="83" t="s">
        <v>24</v>
      </c>
      <c r="B19" s="3" t="s">
        <v>3</v>
      </c>
      <c r="C19" s="4">
        <v>9.6999999999999993</v>
      </c>
      <c r="D19" s="4">
        <v>24</v>
      </c>
      <c r="E19" s="4">
        <v>28.2</v>
      </c>
      <c r="F19" s="4">
        <v>25.1</v>
      </c>
      <c r="G19" s="4">
        <v>13</v>
      </c>
      <c r="H19" s="24"/>
      <c r="I19" s="4">
        <f t="shared" si="0"/>
        <v>33.700000000000003</v>
      </c>
      <c r="J19" s="4">
        <f t="shared" si="1"/>
        <v>53.3</v>
      </c>
      <c r="K19" s="4">
        <f t="shared" si="2"/>
        <v>13</v>
      </c>
      <c r="L19" s="27"/>
      <c r="M19" s="17">
        <v>892</v>
      </c>
    </row>
    <row r="20" spans="1:13" ht="16.5" customHeight="1">
      <c r="A20" s="83"/>
      <c r="B20" s="3" t="s">
        <v>4</v>
      </c>
      <c r="C20" s="4">
        <v>8.9</v>
      </c>
      <c r="D20" s="4">
        <v>14.3</v>
      </c>
      <c r="E20" s="4">
        <v>31.4</v>
      </c>
      <c r="F20" s="4">
        <v>34.4</v>
      </c>
      <c r="G20" s="8">
        <v>10.9</v>
      </c>
      <c r="H20" s="25"/>
      <c r="I20" s="4">
        <f t="shared" si="0"/>
        <v>23.200000000000003</v>
      </c>
      <c r="J20" s="4">
        <f t="shared" si="1"/>
        <v>65.8</v>
      </c>
      <c r="K20" s="4">
        <f t="shared" si="2"/>
        <v>10.9</v>
      </c>
      <c r="L20" s="27"/>
      <c r="M20" s="17">
        <v>82</v>
      </c>
    </row>
    <row r="21" spans="1:13" ht="16.5" customHeight="1">
      <c r="A21" s="83"/>
      <c r="B21" s="3" t="s">
        <v>5</v>
      </c>
      <c r="C21" s="4">
        <v>9.1</v>
      </c>
      <c r="D21" s="4">
        <v>16.3</v>
      </c>
      <c r="E21" s="4">
        <v>17.899999999999999</v>
      </c>
      <c r="F21" s="4">
        <v>48.4</v>
      </c>
      <c r="G21" s="4">
        <v>8.3000000000000007</v>
      </c>
      <c r="H21" s="24"/>
      <c r="I21" s="4">
        <f t="shared" si="0"/>
        <v>25.4</v>
      </c>
      <c r="J21" s="4">
        <f t="shared" si="1"/>
        <v>66.3</v>
      </c>
      <c r="K21" s="4">
        <f t="shared" si="2"/>
        <v>8.3000000000000007</v>
      </c>
      <c r="L21" s="27"/>
      <c r="M21" s="17">
        <v>33</v>
      </c>
    </row>
    <row r="22" spans="1:13" ht="16.5" customHeight="1">
      <c r="A22" s="83" t="s">
        <v>57</v>
      </c>
      <c r="B22" s="3" t="s">
        <v>55</v>
      </c>
      <c r="C22" s="4">
        <v>7.4</v>
      </c>
      <c r="D22" s="4">
        <v>21.4</v>
      </c>
      <c r="E22" s="4">
        <v>34.9</v>
      </c>
      <c r="F22" s="4">
        <v>22.2</v>
      </c>
      <c r="G22" s="4">
        <v>14.1</v>
      </c>
      <c r="H22" s="24"/>
      <c r="I22" s="4">
        <f t="shared" si="0"/>
        <v>28.799999999999997</v>
      </c>
      <c r="J22" s="4">
        <f t="shared" si="1"/>
        <v>57.099999999999994</v>
      </c>
      <c r="K22" s="4">
        <f t="shared" si="2"/>
        <v>14.1</v>
      </c>
      <c r="L22" s="27"/>
      <c r="M22" s="17">
        <v>261</v>
      </c>
    </row>
    <row r="23" spans="1:13" ht="16.5" customHeight="1">
      <c r="A23" s="83"/>
      <c r="B23" s="3" t="s">
        <v>56</v>
      </c>
      <c r="C23" s="4">
        <v>9.4</v>
      </c>
      <c r="D23" s="4">
        <v>23.8</v>
      </c>
      <c r="E23" s="4">
        <v>25.5</v>
      </c>
      <c r="F23" s="4">
        <v>38.1</v>
      </c>
      <c r="G23" s="4">
        <v>3.2</v>
      </c>
      <c r="H23" s="24"/>
      <c r="I23" s="4">
        <f t="shared" si="0"/>
        <v>33.200000000000003</v>
      </c>
      <c r="J23" s="4">
        <f t="shared" si="1"/>
        <v>63.6</v>
      </c>
      <c r="K23" s="4">
        <f t="shared" si="2"/>
        <v>3.2</v>
      </c>
      <c r="L23" s="27"/>
      <c r="M23" s="17">
        <v>196</v>
      </c>
    </row>
    <row r="24" spans="1:13" ht="16.5" customHeight="1">
      <c r="A24" s="83"/>
      <c r="B24" s="3" t="s">
        <v>6</v>
      </c>
      <c r="C24" s="4">
        <v>10.5</v>
      </c>
      <c r="D24" s="4">
        <v>19.899999999999999</v>
      </c>
      <c r="E24" s="4">
        <v>31.6</v>
      </c>
      <c r="F24" s="4">
        <v>30.2</v>
      </c>
      <c r="G24" s="4">
        <v>7.8</v>
      </c>
      <c r="H24" s="24"/>
      <c r="I24" s="4">
        <f t="shared" si="0"/>
        <v>30.4</v>
      </c>
      <c r="J24" s="4">
        <f t="shared" si="1"/>
        <v>61.8</v>
      </c>
      <c r="K24" s="4">
        <f t="shared" si="2"/>
        <v>7.8</v>
      </c>
      <c r="L24" s="27"/>
      <c r="M24" s="17">
        <v>60</v>
      </c>
    </row>
    <row r="25" spans="1:13" ht="16.5" customHeight="1">
      <c r="A25" s="83"/>
      <c r="B25" s="3" t="s">
        <v>7</v>
      </c>
      <c r="C25" s="4">
        <v>12.1</v>
      </c>
      <c r="D25" s="4">
        <v>29.8</v>
      </c>
      <c r="E25" s="4">
        <v>22.2</v>
      </c>
      <c r="F25" s="4">
        <v>28.5</v>
      </c>
      <c r="G25" s="4">
        <v>7.4</v>
      </c>
      <c r="H25" s="24"/>
      <c r="I25" s="4">
        <f t="shared" si="0"/>
        <v>41.9</v>
      </c>
      <c r="J25" s="4">
        <f t="shared" si="1"/>
        <v>50.7</v>
      </c>
      <c r="K25" s="4">
        <f t="shared" si="2"/>
        <v>7.4</v>
      </c>
      <c r="L25" s="27"/>
      <c r="M25" s="17">
        <v>297</v>
      </c>
    </row>
    <row r="26" spans="1:13" ht="16.5" customHeight="1">
      <c r="A26" s="83"/>
      <c r="B26" s="3" t="s">
        <v>8</v>
      </c>
      <c r="C26" s="4">
        <v>8.5</v>
      </c>
      <c r="D26" s="4">
        <v>14.7</v>
      </c>
      <c r="E26" s="4">
        <v>30</v>
      </c>
      <c r="F26" s="4">
        <v>16.8</v>
      </c>
      <c r="G26" s="4">
        <v>30.1</v>
      </c>
      <c r="H26" s="24"/>
      <c r="I26" s="4">
        <f t="shared" si="0"/>
        <v>23.2</v>
      </c>
      <c r="J26" s="4">
        <f t="shared" si="1"/>
        <v>46.8</v>
      </c>
      <c r="K26" s="4">
        <f t="shared" si="2"/>
        <v>30.1</v>
      </c>
      <c r="L26" s="27"/>
      <c r="M26" s="17">
        <v>192</v>
      </c>
    </row>
    <row r="27" spans="1:13" ht="16.5" customHeight="1">
      <c r="A27" s="83" t="s">
        <v>25</v>
      </c>
      <c r="B27" s="3" t="s">
        <v>27</v>
      </c>
      <c r="C27" s="4">
        <v>6.8</v>
      </c>
      <c r="D27" s="4">
        <v>27.6</v>
      </c>
      <c r="E27" s="4">
        <v>27</v>
      </c>
      <c r="F27" s="4">
        <v>23.9</v>
      </c>
      <c r="G27" s="4">
        <v>14.7</v>
      </c>
      <c r="H27" s="24"/>
      <c r="I27" s="4">
        <f t="shared" si="0"/>
        <v>34.4</v>
      </c>
      <c r="J27" s="4">
        <f t="shared" si="1"/>
        <v>50.9</v>
      </c>
      <c r="K27" s="4">
        <f t="shared" si="2"/>
        <v>14.7</v>
      </c>
      <c r="L27" s="27"/>
      <c r="M27" s="17">
        <v>147</v>
      </c>
    </row>
    <row r="28" spans="1:13" ht="16.5" customHeight="1">
      <c r="A28" s="83"/>
      <c r="B28" s="3" t="s">
        <v>58</v>
      </c>
      <c r="C28" s="4">
        <v>8.5</v>
      </c>
      <c r="D28" s="4">
        <v>21.6</v>
      </c>
      <c r="E28" s="4">
        <v>33.1</v>
      </c>
      <c r="F28" s="4">
        <v>24</v>
      </c>
      <c r="G28" s="4">
        <v>12.8</v>
      </c>
      <c r="H28" s="24"/>
      <c r="I28" s="4">
        <f t="shared" si="0"/>
        <v>30.1</v>
      </c>
      <c r="J28" s="4">
        <f t="shared" si="1"/>
        <v>57.1</v>
      </c>
      <c r="K28" s="4">
        <f t="shared" si="2"/>
        <v>12.8</v>
      </c>
      <c r="L28" s="27"/>
      <c r="M28" s="17">
        <v>150</v>
      </c>
    </row>
    <row r="29" spans="1:13" ht="16.5" customHeight="1">
      <c r="A29" s="83"/>
      <c r="B29" s="3" t="s">
        <v>59</v>
      </c>
      <c r="C29" s="4">
        <v>11.8</v>
      </c>
      <c r="D29" s="4">
        <v>21</v>
      </c>
      <c r="E29" s="4">
        <v>30.2</v>
      </c>
      <c r="F29" s="4">
        <v>17.600000000000001</v>
      </c>
      <c r="G29" s="4">
        <v>19.399999999999999</v>
      </c>
      <c r="H29" s="24"/>
      <c r="I29" s="4">
        <f t="shared" si="0"/>
        <v>32.799999999999997</v>
      </c>
      <c r="J29" s="4">
        <f t="shared" si="1"/>
        <v>47.8</v>
      </c>
      <c r="K29" s="4">
        <f t="shared" si="2"/>
        <v>19.399999999999999</v>
      </c>
      <c r="L29" s="27"/>
      <c r="M29" s="17">
        <v>160</v>
      </c>
    </row>
    <row r="30" spans="1:13" ht="16.5" customHeight="1">
      <c r="A30" s="83"/>
      <c r="B30" s="3" t="s">
        <v>9</v>
      </c>
      <c r="C30" s="4">
        <v>10.3</v>
      </c>
      <c r="D30" s="4">
        <v>20.6</v>
      </c>
      <c r="E30" s="4">
        <v>27.8</v>
      </c>
      <c r="F30" s="4">
        <v>28.3</v>
      </c>
      <c r="G30" s="4">
        <v>13</v>
      </c>
      <c r="H30" s="24"/>
      <c r="I30" s="4">
        <f t="shared" si="0"/>
        <v>30.900000000000002</v>
      </c>
      <c r="J30" s="4">
        <f t="shared" si="1"/>
        <v>56.1</v>
      </c>
      <c r="K30" s="4">
        <f t="shared" si="2"/>
        <v>13</v>
      </c>
      <c r="L30" s="27"/>
      <c r="M30" s="17">
        <v>174</v>
      </c>
    </row>
    <row r="31" spans="1:13" ht="16.5" customHeight="1">
      <c r="A31" s="83"/>
      <c r="B31" s="3" t="s">
        <v>36</v>
      </c>
      <c r="C31" s="4">
        <v>9</v>
      </c>
      <c r="D31" s="4">
        <v>25.5</v>
      </c>
      <c r="E31" s="4">
        <v>29.5</v>
      </c>
      <c r="F31" s="4">
        <v>26.5</v>
      </c>
      <c r="G31" s="4">
        <v>9.5</v>
      </c>
      <c r="H31" s="24"/>
      <c r="I31" s="4">
        <f t="shared" si="0"/>
        <v>34.5</v>
      </c>
      <c r="J31" s="4">
        <f t="shared" si="1"/>
        <v>56</v>
      </c>
      <c r="K31" s="4">
        <f t="shared" si="2"/>
        <v>9.5</v>
      </c>
      <c r="L31" s="27"/>
      <c r="M31" s="17">
        <v>235</v>
      </c>
    </row>
    <row r="32" spans="1:13" ht="16.5" customHeight="1">
      <c r="A32" s="83"/>
      <c r="B32" s="3" t="s">
        <v>10</v>
      </c>
      <c r="C32" s="4">
        <v>11.4</v>
      </c>
      <c r="D32" s="4">
        <v>20.7</v>
      </c>
      <c r="E32" s="4">
        <v>20</v>
      </c>
      <c r="F32" s="4">
        <v>40.4</v>
      </c>
      <c r="G32" s="4">
        <v>7.5</v>
      </c>
      <c r="H32" s="24"/>
      <c r="I32" s="4">
        <f t="shared" si="0"/>
        <v>32.1</v>
      </c>
      <c r="J32" s="4">
        <f t="shared" si="1"/>
        <v>60.4</v>
      </c>
      <c r="K32" s="4">
        <f t="shared" si="2"/>
        <v>7.5</v>
      </c>
      <c r="L32" s="27"/>
      <c r="M32" s="17">
        <v>139</v>
      </c>
    </row>
    <row r="33" spans="1:13" ht="16.5" customHeight="1">
      <c r="A33" s="83" t="s">
        <v>26</v>
      </c>
      <c r="B33" s="3" t="s">
        <v>11</v>
      </c>
      <c r="C33" s="4">
        <v>9.9</v>
      </c>
      <c r="D33" s="4">
        <v>20.100000000000001</v>
      </c>
      <c r="E33" s="4">
        <v>17.5</v>
      </c>
      <c r="F33" s="4">
        <v>40.4</v>
      </c>
      <c r="G33" s="4">
        <v>12.1</v>
      </c>
      <c r="H33" s="24"/>
      <c r="I33" s="4">
        <f t="shared" si="0"/>
        <v>30</v>
      </c>
      <c r="J33" s="4">
        <f t="shared" si="1"/>
        <v>57.9</v>
      </c>
      <c r="K33" s="4">
        <f t="shared" si="2"/>
        <v>12.1</v>
      </c>
      <c r="L33" s="27"/>
      <c r="M33" s="17">
        <v>131</v>
      </c>
    </row>
    <row r="34" spans="1:13" ht="16.5" customHeight="1">
      <c r="A34" s="83"/>
      <c r="B34" s="3" t="s">
        <v>12</v>
      </c>
      <c r="C34" s="4">
        <v>7.7</v>
      </c>
      <c r="D34" s="4">
        <v>15.9</v>
      </c>
      <c r="E34" s="4">
        <v>33.9</v>
      </c>
      <c r="F34" s="4">
        <v>25.9</v>
      </c>
      <c r="G34" s="4">
        <v>16.600000000000001</v>
      </c>
      <c r="H34" s="24"/>
      <c r="I34" s="4">
        <f t="shared" si="0"/>
        <v>23.6</v>
      </c>
      <c r="J34" s="4">
        <f t="shared" si="1"/>
        <v>59.8</v>
      </c>
      <c r="K34" s="4">
        <f t="shared" si="2"/>
        <v>16.600000000000001</v>
      </c>
      <c r="L34" s="27"/>
      <c r="M34" s="17">
        <v>110</v>
      </c>
    </row>
    <row r="35" spans="1:13" ht="16.5" customHeight="1">
      <c r="A35" s="83"/>
      <c r="B35" s="3" t="s">
        <v>13</v>
      </c>
      <c r="C35" s="4">
        <v>6.7</v>
      </c>
      <c r="D35" s="4">
        <v>21.9</v>
      </c>
      <c r="E35" s="4">
        <v>29.4</v>
      </c>
      <c r="F35" s="4">
        <v>28.3</v>
      </c>
      <c r="G35" s="4">
        <v>13.8</v>
      </c>
      <c r="H35" s="24"/>
      <c r="I35" s="4">
        <f t="shared" si="0"/>
        <v>28.599999999999998</v>
      </c>
      <c r="J35" s="4">
        <f t="shared" si="1"/>
        <v>57.7</v>
      </c>
      <c r="K35" s="4">
        <f t="shared" si="2"/>
        <v>13.8</v>
      </c>
      <c r="L35" s="27"/>
      <c r="M35" s="17">
        <v>107</v>
      </c>
    </row>
    <row r="36" spans="1:13" ht="16.5" customHeight="1">
      <c r="A36" s="83"/>
      <c r="B36" s="3" t="s">
        <v>14</v>
      </c>
      <c r="C36" s="4">
        <v>7.7</v>
      </c>
      <c r="D36" s="4">
        <v>27.6</v>
      </c>
      <c r="E36" s="4">
        <v>38.200000000000003</v>
      </c>
      <c r="F36" s="4">
        <v>17.8</v>
      </c>
      <c r="G36" s="4">
        <v>8.6999999999999993</v>
      </c>
      <c r="H36" s="24"/>
      <c r="I36" s="4">
        <f t="shared" si="0"/>
        <v>35.300000000000004</v>
      </c>
      <c r="J36" s="4">
        <f t="shared" si="1"/>
        <v>56</v>
      </c>
      <c r="K36" s="4">
        <f t="shared" si="2"/>
        <v>8.6999999999999993</v>
      </c>
      <c r="L36" s="27"/>
      <c r="M36" s="17">
        <v>130</v>
      </c>
    </row>
    <row r="37" spans="1:13" ht="16.5" customHeight="1">
      <c r="A37" s="83"/>
      <c r="B37" s="3" t="s">
        <v>15</v>
      </c>
      <c r="C37" s="4">
        <v>10.5</v>
      </c>
      <c r="D37" s="4">
        <v>29.1</v>
      </c>
      <c r="E37" s="4">
        <v>32.200000000000003</v>
      </c>
      <c r="F37" s="4">
        <v>16.399999999999999</v>
      </c>
      <c r="G37" s="4">
        <v>11.7</v>
      </c>
      <c r="H37" s="24"/>
      <c r="I37" s="4">
        <f t="shared" si="0"/>
        <v>39.6</v>
      </c>
      <c r="J37" s="4">
        <f t="shared" si="1"/>
        <v>48.6</v>
      </c>
      <c r="K37" s="4">
        <f t="shared" si="2"/>
        <v>11.7</v>
      </c>
      <c r="L37" s="27"/>
      <c r="M37" s="17">
        <v>126</v>
      </c>
    </row>
    <row r="38" spans="1:13" ht="16.5" customHeight="1">
      <c r="A38" s="83"/>
      <c r="B38" s="3" t="s">
        <v>16</v>
      </c>
      <c r="C38" s="4">
        <v>13.3</v>
      </c>
      <c r="D38" s="4">
        <v>22.1</v>
      </c>
      <c r="E38" s="4">
        <v>24.1</v>
      </c>
      <c r="F38" s="4">
        <v>26.6</v>
      </c>
      <c r="G38" s="4">
        <v>13.9</v>
      </c>
      <c r="H38" s="24"/>
      <c r="I38" s="4">
        <f t="shared" si="0"/>
        <v>35.400000000000006</v>
      </c>
      <c r="J38" s="4">
        <f t="shared" si="1"/>
        <v>50.7</v>
      </c>
      <c r="K38" s="4">
        <f t="shared" si="2"/>
        <v>13.9</v>
      </c>
      <c r="L38" s="27"/>
      <c r="M38" s="17">
        <v>120</v>
      </c>
    </row>
    <row r="39" spans="1:13" ht="16.5" customHeight="1">
      <c r="A39" s="83"/>
      <c r="B39" s="3" t="s">
        <v>17</v>
      </c>
      <c r="C39" s="4">
        <v>10.8</v>
      </c>
      <c r="D39" s="4">
        <v>24.9</v>
      </c>
      <c r="E39" s="4">
        <v>21.3</v>
      </c>
      <c r="F39" s="4">
        <v>28.5</v>
      </c>
      <c r="G39" s="4">
        <v>14.5</v>
      </c>
      <c r="H39" s="24"/>
      <c r="I39" s="4">
        <f t="shared" si="0"/>
        <v>35.700000000000003</v>
      </c>
      <c r="J39" s="4">
        <f t="shared" si="1"/>
        <v>49.8</v>
      </c>
      <c r="K39" s="4">
        <f t="shared" si="2"/>
        <v>14.5</v>
      </c>
      <c r="L39" s="27"/>
      <c r="M39" s="17">
        <v>144</v>
      </c>
    </row>
    <row r="40" spans="1:13" ht="16.5" customHeight="1">
      <c r="A40" s="83"/>
      <c r="B40" s="3" t="s">
        <v>18</v>
      </c>
      <c r="C40" s="4">
        <v>9.6</v>
      </c>
      <c r="D40" s="4">
        <v>21.1</v>
      </c>
      <c r="E40" s="4">
        <v>30.4</v>
      </c>
      <c r="F40" s="4">
        <v>28.2</v>
      </c>
      <c r="G40" s="4">
        <v>10.7</v>
      </c>
      <c r="H40" s="24"/>
      <c r="I40" s="4">
        <f t="shared" si="0"/>
        <v>30.700000000000003</v>
      </c>
      <c r="J40" s="4">
        <f t="shared" si="1"/>
        <v>58.599999999999994</v>
      </c>
      <c r="K40" s="4">
        <f t="shared" si="2"/>
        <v>10.7</v>
      </c>
      <c r="L40" s="27"/>
      <c r="M40" s="17">
        <v>138</v>
      </c>
    </row>
    <row r="41" spans="1:13" ht="16.5" customHeight="1">
      <c r="A41" s="83" t="s">
        <v>132</v>
      </c>
      <c r="B41" s="3" t="s">
        <v>28</v>
      </c>
      <c r="C41" s="4">
        <v>39.4</v>
      </c>
      <c r="D41" s="4">
        <v>45.5</v>
      </c>
      <c r="E41" s="4">
        <v>7.6</v>
      </c>
      <c r="F41" s="4">
        <v>2.6</v>
      </c>
      <c r="G41" s="8">
        <v>5</v>
      </c>
      <c r="H41" s="25"/>
      <c r="I41" s="4">
        <f t="shared" si="0"/>
        <v>84.9</v>
      </c>
      <c r="J41" s="4">
        <f t="shared" si="1"/>
        <v>10.199999999999999</v>
      </c>
      <c r="K41" s="4">
        <f t="shared" si="2"/>
        <v>5</v>
      </c>
      <c r="L41" s="27"/>
      <c r="M41" s="17">
        <v>145</v>
      </c>
    </row>
    <row r="42" spans="1:13" ht="16.5" customHeight="1">
      <c r="A42" s="83"/>
      <c r="B42" s="3" t="s">
        <v>19</v>
      </c>
      <c r="C42" s="4">
        <v>2.7</v>
      </c>
      <c r="D42" s="4">
        <v>2</v>
      </c>
      <c r="E42" s="4">
        <v>24.9</v>
      </c>
      <c r="F42" s="4">
        <v>67.900000000000006</v>
      </c>
      <c r="G42" s="4">
        <v>2.5</v>
      </c>
      <c r="H42" s="24"/>
      <c r="I42" s="4">
        <f t="shared" si="0"/>
        <v>4.7</v>
      </c>
      <c r="J42" s="4">
        <f t="shared" si="1"/>
        <v>92.800000000000011</v>
      </c>
      <c r="K42" s="4">
        <f t="shared" si="2"/>
        <v>2.5</v>
      </c>
      <c r="L42" s="27"/>
      <c r="M42" s="17">
        <v>141</v>
      </c>
    </row>
    <row r="43" spans="1:13" ht="15.75" customHeight="1">
      <c r="A43" s="83"/>
      <c r="B43" s="3" t="s">
        <v>29</v>
      </c>
      <c r="C43" s="4">
        <v>11</v>
      </c>
      <c r="D43" s="4">
        <v>45.8</v>
      </c>
      <c r="E43" s="4">
        <v>32.200000000000003</v>
      </c>
      <c r="F43" s="4">
        <v>2.7</v>
      </c>
      <c r="G43" s="4">
        <v>8.3000000000000007</v>
      </c>
      <c r="H43" s="24"/>
      <c r="I43" s="4">
        <f t="shared" si="0"/>
        <v>56.8</v>
      </c>
      <c r="J43" s="4">
        <f t="shared" si="1"/>
        <v>34.900000000000006</v>
      </c>
      <c r="K43" s="4">
        <f t="shared" si="2"/>
        <v>8.3000000000000007</v>
      </c>
      <c r="L43" s="27"/>
      <c r="M43" s="17">
        <v>67</v>
      </c>
    </row>
    <row r="44" spans="1:13" ht="15.75" customHeight="1">
      <c r="A44" s="83"/>
      <c r="B44" s="3" t="s">
        <v>139</v>
      </c>
      <c r="C44" s="4">
        <v>2</v>
      </c>
      <c r="D44" s="4">
        <v>11.2</v>
      </c>
      <c r="E44" s="4">
        <v>39.4</v>
      </c>
      <c r="F44" s="4">
        <v>43.7</v>
      </c>
      <c r="G44" s="4">
        <v>3.8</v>
      </c>
      <c r="H44" s="24"/>
      <c r="I44" s="4">
        <f t="shared" si="0"/>
        <v>13.2</v>
      </c>
      <c r="J44" s="4">
        <f t="shared" si="1"/>
        <v>83.1</v>
      </c>
      <c r="K44" s="4">
        <f t="shared" si="2"/>
        <v>3.8</v>
      </c>
      <c r="L44" s="27"/>
      <c r="M44" s="17">
        <v>45</v>
      </c>
    </row>
    <row r="45" spans="1:13" ht="16.5" customHeight="1">
      <c r="A45" s="83"/>
      <c r="B45" s="3" t="s">
        <v>30</v>
      </c>
      <c r="C45" s="4">
        <v>6.8</v>
      </c>
      <c r="D45" s="4">
        <v>9</v>
      </c>
      <c r="E45" s="4">
        <v>45.5</v>
      </c>
      <c r="F45" s="4">
        <v>35.200000000000003</v>
      </c>
      <c r="G45" s="8">
        <v>3.5</v>
      </c>
      <c r="H45" s="25"/>
      <c r="I45" s="4">
        <f t="shared" si="0"/>
        <v>15.8</v>
      </c>
      <c r="J45" s="4">
        <f t="shared" si="1"/>
        <v>80.7</v>
      </c>
      <c r="K45" s="4">
        <f t="shared" si="2"/>
        <v>3.5</v>
      </c>
      <c r="L45" s="27"/>
      <c r="M45" s="17">
        <v>42</v>
      </c>
    </row>
    <row r="46" spans="1:13" ht="16.5" customHeight="1">
      <c r="A46" s="83"/>
      <c r="B46" s="3" t="s">
        <v>31</v>
      </c>
      <c r="C46" s="4">
        <v>3.1</v>
      </c>
      <c r="D46" s="4">
        <v>0</v>
      </c>
      <c r="E46" s="4">
        <v>37.4</v>
      </c>
      <c r="F46" s="4">
        <v>59.4</v>
      </c>
      <c r="G46" s="8">
        <v>0</v>
      </c>
      <c r="H46" s="25"/>
      <c r="I46" s="4">
        <f t="shared" si="0"/>
        <v>3.1</v>
      </c>
      <c r="J46" s="4">
        <f t="shared" si="1"/>
        <v>96.8</v>
      </c>
      <c r="K46" s="4">
        <f t="shared" si="2"/>
        <v>0</v>
      </c>
      <c r="L46" s="27"/>
      <c r="M46" s="17">
        <v>40</v>
      </c>
    </row>
    <row r="47" spans="1:13" ht="16.5" customHeight="1">
      <c r="A47" s="83"/>
      <c r="B47" s="3" t="s">
        <v>32</v>
      </c>
      <c r="C47" s="8">
        <v>21.8</v>
      </c>
      <c r="D47" s="8">
        <v>58.8</v>
      </c>
      <c r="E47" s="8">
        <v>0</v>
      </c>
      <c r="F47" s="4">
        <v>19.399999999999999</v>
      </c>
      <c r="G47" s="8">
        <v>0</v>
      </c>
      <c r="H47" s="25"/>
      <c r="I47" s="4">
        <f t="shared" si="0"/>
        <v>80.599999999999994</v>
      </c>
      <c r="J47" s="4">
        <f t="shared" si="1"/>
        <v>19.399999999999999</v>
      </c>
      <c r="K47" s="4">
        <f t="shared" si="2"/>
        <v>0</v>
      </c>
      <c r="L47" s="27"/>
      <c r="M47" s="17">
        <v>22</v>
      </c>
    </row>
    <row r="48" spans="1:13" ht="16.5" customHeight="1">
      <c r="A48" s="83"/>
      <c r="B48" s="3" t="s">
        <v>20</v>
      </c>
      <c r="C48" s="4">
        <v>9.6</v>
      </c>
      <c r="D48" s="4">
        <v>65</v>
      </c>
      <c r="E48" s="4">
        <v>15.3</v>
      </c>
      <c r="F48" s="4">
        <v>2.2000000000000002</v>
      </c>
      <c r="G48" s="8">
        <v>7.9</v>
      </c>
      <c r="H48" s="25"/>
      <c r="I48" s="4">
        <f t="shared" si="0"/>
        <v>74.599999999999994</v>
      </c>
      <c r="J48" s="4">
        <f t="shared" si="1"/>
        <v>17.5</v>
      </c>
      <c r="K48" s="4">
        <f t="shared" si="2"/>
        <v>7.9</v>
      </c>
      <c r="L48" s="27"/>
      <c r="M48" s="17">
        <v>65</v>
      </c>
    </row>
    <row r="49" spans="1:13" ht="16.5" customHeight="1">
      <c r="A49" s="83"/>
      <c r="B49" s="3" t="s">
        <v>37</v>
      </c>
      <c r="C49" s="4">
        <v>14.8</v>
      </c>
      <c r="D49" s="4">
        <v>18.399999999999999</v>
      </c>
      <c r="E49" s="4">
        <v>30</v>
      </c>
      <c r="F49" s="4">
        <v>15.9</v>
      </c>
      <c r="G49" s="8">
        <v>20.9</v>
      </c>
      <c r="H49" s="25"/>
      <c r="I49" s="4">
        <f t="shared" si="0"/>
        <v>33.200000000000003</v>
      </c>
      <c r="J49" s="4">
        <f t="shared" si="1"/>
        <v>45.9</v>
      </c>
      <c r="K49" s="4">
        <f t="shared" si="2"/>
        <v>20.9</v>
      </c>
      <c r="L49" s="27"/>
      <c r="M49" s="17">
        <v>25</v>
      </c>
    </row>
    <row r="50" spans="1:13" ht="16.5" customHeight="1">
      <c r="A50" s="83"/>
      <c r="B50" s="3" t="s">
        <v>38</v>
      </c>
      <c r="C50" s="4">
        <v>2.2999999999999998</v>
      </c>
      <c r="D50" s="4">
        <v>2.2999999999999998</v>
      </c>
      <c r="E50" s="4">
        <v>16.3</v>
      </c>
      <c r="F50" s="4">
        <v>76.8</v>
      </c>
      <c r="G50" s="8">
        <v>2.2000000000000002</v>
      </c>
      <c r="H50" s="25"/>
      <c r="I50" s="4">
        <f t="shared" si="0"/>
        <v>4.5999999999999996</v>
      </c>
      <c r="J50" s="4">
        <f t="shared" si="1"/>
        <v>93.1</v>
      </c>
      <c r="K50" s="4">
        <f t="shared" si="2"/>
        <v>2.2000000000000002</v>
      </c>
      <c r="L50" s="27"/>
      <c r="M50" s="17">
        <v>32</v>
      </c>
    </row>
    <row r="51" spans="1:13" ht="16.5" customHeight="1">
      <c r="A51" s="83"/>
      <c r="B51" s="10" t="s">
        <v>5</v>
      </c>
      <c r="C51" s="4">
        <v>2.8</v>
      </c>
      <c r="D51" s="4">
        <v>42.2</v>
      </c>
      <c r="E51" s="4">
        <v>35.5</v>
      </c>
      <c r="F51" s="4">
        <v>10.4</v>
      </c>
      <c r="G51" s="4">
        <v>9</v>
      </c>
      <c r="H51" s="24"/>
      <c r="I51" s="4">
        <f t="shared" si="0"/>
        <v>45</v>
      </c>
      <c r="J51" s="4">
        <f t="shared" si="1"/>
        <v>45.9</v>
      </c>
      <c r="K51" s="4">
        <f t="shared" si="2"/>
        <v>9</v>
      </c>
      <c r="L51" s="27"/>
      <c r="M51" s="17">
        <v>40</v>
      </c>
    </row>
    <row r="52" spans="1:13" ht="16.5" customHeight="1">
      <c r="A52" s="83"/>
      <c r="B52" s="3" t="s">
        <v>60</v>
      </c>
      <c r="C52" s="4">
        <v>3.2</v>
      </c>
      <c r="D52" s="4">
        <v>14.9</v>
      </c>
      <c r="E52" s="4">
        <v>42.8</v>
      </c>
      <c r="F52" s="4">
        <v>14.5</v>
      </c>
      <c r="G52" s="4">
        <v>24.6</v>
      </c>
      <c r="H52" s="24"/>
      <c r="I52" s="4">
        <f t="shared" si="0"/>
        <v>18.100000000000001</v>
      </c>
      <c r="J52" s="4">
        <f t="shared" si="1"/>
        <v>57.3</v>
      </c>
      <c r="K52" s="4">
        <f t="shared" si="2"/>
        <v>24.6</v>
      </c>
      <c r="L52" s="27"/>
      <c r="M52" s="17">
        <v>194</v>
      </c>
    </row>
    <row r="53" spans="1:13" ht="16.5" customHeight="1">
      <c r="A53" s="83"/>
      <c r="B53" s="3" t="s">
        <v>21</v>
      </c>
      <c r="C53" s="4">
        <v>0.5</v>
      </c>
      <c r="D53" s="4">
        <v>11.4</v>
      </c>
      <c r="E53" s="4">
        <v>29.7</v>
      </c>
      <c r="F53" s="4">
        <v>27.6</v>
      </c>
      <c r="G53" s="4">
        <v>30.9</v>
      </c>
      <c r="H53" s="24"/>
      <c r="I53" s="4">
        <f t="shared" si="0"/>
        <v>11.9</v>
      </c>
      <c r="J53" s="4">
        <f t="shared" si="1"/>
        <v>57.3</v>
      </c>
      <c r="K53" s="4">
        <f t="shared" si="2"/>
        <v>30.9</v>
      </c>
      <c r="L53" s="27"/>
      <c r="M53" s="17">
        <v>147</v>
      </c>
    </row>
    <row r="54" spans="1:13" ht="16.5" customHeight="1">
      <c r="A54" s="83" t="s">
        <v>64</v>
      </c>
      <c r="B54" s="3" t="s">
        <v>61</v>
      </c>
      <c r="C54" s="4">
        <v>29.5</v>
      </c>
      <c r="D54" s="4">
        <v>46.8</v>
      </c>
      <c r="E54" s="4">
        <v>14</v>
      </c>
      <c r="F54" s="4">
        <v>4.3</v>
      </c>
      <c r="G54" s="4">
        <v>5.5</v>
      </c>
      <c r="H54" s="24"/>
      <c r="I54" s="4">
        <f t="shared" si="0"/>
        <v>76.3</v>
      </c>
      <c r="J54" s="4">
        <f t="shared" si="1"/>
        <v>18.3</v>
      </c>
      <c r="K54" s="4">
        <f t="shared" si="2"/>
        <v>5.5</v>
      </c>
      <c r="L54" s="27"/>
      <c r="M54" s="17">
        <v>234</v>
      </c>
    </row>
    <row r="55" spans="1:13" ht="16.5" customHeight="1">
      <c r="A55" s="83"/>
      <c r="B55" s="3" t="s">
        <v>62</v>
      </c>
      <c r="C55" s="4">
        <v>3.3</v>
      </c>
      <c r="D55" s="4">
        <v>4.3</v>
      </c>
      <c r="E55" s="4">
        <v>32.4</v>
      </c>
      <c r="F55" s="4">
        <v>57.5</v>
      </c>
      <c r="G55" s="4">
        <v>2.5</v>
      </c>
      <c r="H55" s="24"/>
      <c r="I55" s="4">
        <f t="shared" si="0"/>
        <v>7.6</v>
      </c>
      <c r="J55" s="4">
        <f t="shared" si="1"/>
        <v>89.9</v>
      </c>
      <c r="K55" s="4">
        <f t="shared" si="2"/>
        <v>2.5</v>
      </c>
      <c r="L55" s="27"/>
      <c r="M55" s="17">
        <v>268</v>
      </c>
    </row>
    <row r="56" spans="1:13" ht="16.5" customHeight="1">
      <c r="A56" s="83"/>
      <c r="B56" s="3" t="s">
        <v>63</v>
      </c>
      <c r="C56" s="4">
        <v>7.2</v>
      </c>
      <c r="D56" s="4">
        <v>39.799999999999997</v>
      </c>
      <c r="E56" s="4">
        <v>22.8</v>
      </c>
      <c r="F56" s="4">
        <v>21.1</v>
      </c>
      <c r="G56" s="4">
        <v>9</v>
      </c>
      <c r="H56" s="24"/>
      <c r="I56" s="4">
        <f t="shared" si="0"/>
        <v>47</v>
      </c>
      <c r="J56" s="4">
        <f t="shared" si="1"/>
        <v>43.900000000000006</v>
      </c>
      <c r="K56" s="4">
        <f t="shared" si="2"/>
        <v>9</v>
      </c>
      <c r="L56" s="27"/>
      <c r="M56" s="17">
        <v>162</v>
      </c>
    </row>
    <row r="57" spans="1:13" ht="16.5" customHeight="1">
      <c r="A57" s="83"/>
      <c r="B57" s="3" t="s">
        <v>135</v>
      </c>
      <c r="C57" s="4">
        <v>2</v>
      </c>
      <c r="D57" s="4">
        <v>13.4</v>
      </c>
      <c r="E57" s="4">
        <v>37.1</v>
      </c>
      <c r="F57" s="4">
        <v>20.2</v>
      </c>
      <c r="G57" s="4">
        <v>27.3</v>
      </c>
      <c r="H57" s="24"/>
      <c r="I57" s="4">
        <f t="shared" si="0"/>
        <v>15.4</v>
      </c>
      <c r="J57" s="4">
        <f t="shared" si="1"/>
        <v>57.3</v>
      </c>
      <c r="K57" s="4">
        <f t="shared" si="2"/>
        <v>27.3</v>
      </c>
      <c r="L57" s="27"/>
      <c r="M57" s="17">
        <v>341</v>
      </c>
    </row>
    <row r="58" spans="1:13" ht="16.5" customHeight="1">
      <c r="A58" s="83" t="s">
        <v>43</v>
      </c>
      <c r="B58" s="3" t="s">
        <v>44</v>
      </c>
      <c r="C58" s="4">
        <v>5.4</v>
      </c>
      <c r="D58" s="4">
        <v>18</v>
      </c>
      <c r="E58" s="4">
        <v>32.9</v>
      </c>
      <c r="F58" s="4">
        <v>36.5</v>
      </c>
      <c r="G58" s="4">
        <v>7.2</v>
      </c>
      <c r="H58" s="24"/>
      <c r="I58" s="4">
        <f t="shared" si="0"/>
        <v>23.4</v>
      </c>
      <c r="J58" s="4">
        <f t="shared" si="1"/>
        <v>69.400000000000006</v>
      </c>
      <c r="K58" s="4">
        <f t="shared" si="2"/>
        <v>7.2</v>
      </c>
      <c r="L58" s="27"/>
      <c r="M58" s="17">
        <v>639</v>
      </c>
    </row>
    <row r="59" spans="1:13" ht="16.5" customHeight="1">
      <c r="A59" s="83"/>
      <c r="B59" s="3" t="s">
        <v>65</v>
      </c>
      <c r="C59" s="4">
        <v>23.9</v>
      </c>
      <c r="D59" s="4">
        <v>37.299999999999997</v>
      </c>
      <c r="E59" s="4">
        <v>20.3</v>
      </c>
      <c r="F59" s="4">
        <v>10.3</v>
      </c>
      <c r="G59" s="4">
        <v>8.1999999999999993</v>
      </c>
      <c r="H59" s="24"/>
      <c r="I59" s="4">
        <f t="shared" si="0"/>
        <v>61.199999999999996</v>
      </c>
      <c r="J59" s="4">
        <f t="shared" si="1"/>
        <v>30.6</v>
      </c>
      <c r="K59" s="4">
        <f t="shared" si="2"/>
        <v>8.1999999999999993</v>
      </c>
      <c r="L59" s="27"/>
      <c r="M59" s="17">
        <v>193</v>
      </c>
    </row>
    <row r="60" spans="1:13" ht="16.5" customHeight="1">
      <c r="A60" s="83"/>
      <c r="B60" s="3" t="s">
        <v>39</v>
      </c>
      <c r="C60" s="4">
        <v>9.1</v>
      </c>
      <c r="D60" s="4">
        <v>25.4</v>
      </c>
      <c r="E60" s="4">
        <v>19.3</v>
      </c>
      <c r="F60" s="4">
        <v>8.3000000000000007</v>
      </c>
      <c r="G60" s="4">
        <v>37.799999999999997</v>
      </c>
      <c r="H60" s="24"/>
      <c r="I60" s="4">
        <f t="shared" si="0"/>
        <v>34.5</v>
      </c>
      <c r="J60" s="4">
        <f t="shared" si="1"/>
        <v>27.6</v>
      </c>
      <c r="K60" s="4">
        <f t="shared" si="2"/>
        <v>37.799999999999997</v>
      </c>
      <c r="L60" s="27"/>
      <c r="M60" s="17">
        <v>174</v>
      </c>
    </row>
    <row r="61" spans="1:13" ht="16.5" customHeight="1">
      <c r="A61" s="83" t="s">
        <v>66</v>
      </c>
      <c r="B61" s="3" t="s">
        <v>67</v>
      </c>
      <c r="C61" s="9">
        <v>29.4</v>
      </c>
      <c r="D61" s="9">
        <v>70.599999999999994</v>
      </c>
      <c r="E61" s="9">
        <v>0</v>
      </c>
      <c r="F61" s="9">
        <v>0</v>
      </c>
      <c r="G61" s="9">
        <v>0</v>
      </c>
      <c r="H61" s="26"/>
      <c r="I61" s="9">
        <f t="shared" si="0"/>
        <v>100</v>
      </c>
      <c r="J61" s="9">
        <f t="shared" si="1"/>
        <v>0</v>
      </c>
      <c r="K61" s="9">
        <f t="shared" si="2"/>
        <v>0</v>
      </c>
      <c r="L61" s="27"/>
      <c r="M61" s="17">
        <v>328</v>
      </c>
    </row>
    <row r="62" spans="1:13" ht="16.5" customHeight="1">
      <c r="A62" s="83"/>
      <c r="B62" s="3" t="s">
        <v>68</v>
      </c>
      <c r="C62" s="9">
        <v>0</v>
      </c>
      <c r="D62" s="9">
        <v>0</v>
      </c>
      <c r="E62" s="9">
        <v>51.5</v>
      </c>
      <c r="F62" s="9">
        <v>48.5</v>
      </c>
      <c r="G62" s="9">
        <v>0</v>
      </c>
      <c r="H62" s="26"/>
      <c r="I62" s="9">
        <f t="shared" si="0"/>
        <v>0</v>
      </c>
      <c r="J62" s="9">
        <f t="shared" si="1"/>
        <v>100</v>
      </c>
      <c r="K62" s="9">
        <f t="shared" si="2"/>
        <v>0</v>
      </c>
      <c r="L62" s="27"/>
      <c r="M62" s="17">
        <v>551</v>
      </c>
    </row>
    <row r="63" spans="1:13" ht="16.5" customHeight="1">
      <c r="A63" s="83"/>
      <c r="B63" s="3" t="s">
        <v>39</v>
      </c>
      <c r="C63" s="9">
        <v>0</v>
      </c>
      <c r="D63" s="9">
        <v>0</v>
      </c>
      <c r="E63" s="9">
        <v>0</v>
      </c>
      <c r="F63" s="9">
        <v>0</v>
      </c>
      <c r="G63" s="9">
        <v>100</v>
      </c>
      <c r="H63" s="26"/>
      <c r="I63" s="9">
        <f t="shared" si="0"/>
        <v>0</v>
      </c>
      <c r="J63" s="9">
        <f t="shared" si="1"/>
        <v>0</v>
      </c>
      <c r="K63" s="9">
        <f t="shared" si="2"/>
        <v>100</v>
      </c>
      <c r="L63" s="27"/>
      <c r="M63" s="17">
        <v>127</v>
      </c>
    </row>
    <row r="64" spans="1:13" ht="31.5" customHeight="1">
      <c r="A64" s="83" t="s">
        <v>69</v>
      </c>
      <c r="B64" s="3" t="s">
        <v>70</v>
      </c>
      <c r="C64" s="4">
        <v>6.3</v>
      </c>
      <c r="D64" s="4">
        <v>18.600000000000001</v>
      </c>
      <c r="E64" s="4">
        <v>32.299999999999997</v>
      </c>
      <c r="F64" s="4">
        <v>38.5</v>
      </c>
      <c r="G64" s="4">
        <v>4.3</v>
      </c>
      <c r="H64" s="24"/>
      <c r="I64" s="4">
        <f t="shared" si="0"/>
        <v>24.900000000000002</v>
      </c>
      <c r="J64" s="4">
        <f t="shared" si="1"/>
        <v>70.8</v>
      </c>
      <c r="K64" s="4">
        <f t="shared" si="2"/>
        <v>4.3</v>
      </c>
      <c r="L64" s="27"/>
      <c r="M64" s="17">
        <v>547</v>
      </c>
    </row>
    <row r="65" spans="1:13" ht="31.5" customHeight="1">
      <c r="A65" s="83"/>
      <c r="B65" s="3" t="s">
        <v>71</v>
      </c>
      <c r="C65" s="4">
        <v>17.2</v>
      </c>
      <c r="D65" s="4">
        <v>35.6</v>
      </c>
      <c r="E65" s="4">
        <v>24.7</v>
      </c>
      <c r="F65" s="4">
        <v>15</v>
      </c>
      <c r="G65" s="4">
        <v>7.5</v>
      </c>
      <c r="H65" s="24"/>
      <c r="I65" s="4">
        <f t="shared" si="0"/>
        <v>52.8</v>
      </c>
      <c r="J65" s="4">
        <f t="shared" si="1"/>
        <v>39.700000000000003</v>
      </c>
      <c r="K65" s="4">
        <f t="shared" si="2"/>
        <v>7.5</v>
      </c>
      <c r="L65" s="27"/>
      <c r="M65" s="17">
        <v>312</v>
      </c>
    </row>
    <row r="66" spans="1:13" ht="31.5" customHeight="1">
      <c r="A66" s="83"/>
      <c r="B66" s="3" t="s">
        <v>39</v>
      </c>
      <c r="C66" s="4">
        <v>5.7</v>
      </c>
      <c r="D66" s="4">
        <v>12.8</v>
      </c>
      <c r="E66" s="4">
        <v>20.2</v>
      </c>
      <c r="F66" s="4">
        <v>6.8</v>
      </c>
      <c r="G66" s="4">
        <v>54.6</v>
      </c>
      <c r="H66" s="24"/>
      <c r="I66" s="4">
        <f t="shared" si="0"/>
        <v>18.5</v>
      </c>
      <c r="J66" s="4">
        <f t="shared" si="1"/>
        <v>27</v>
      </c>
      <c r="K66" s="4">
        <f t="shared" si="2"/>
        <v>54.6</v>
      </c>
      <c r="L66" s="27"/>
      <c r="M66" s="17">
        <v>147</v>
      </c>
    </row>
    <row r="67" spans="1:13" ht="16.5" customHeight="1">
      <c r="A67" s="83" t="s">
        <v>72</v>
      </c>
      <c r="B67" s="3" t="s">
        <v>73</v>
      </c>
      <c r="C67" s="4">
        <v>13.4</v>
      </c>
      <c r="D67" s="4">
        <v>30.8</v>
      </c>
      <c r="E67" s="4">
        <v>26.5</v>
      </c>
      <c r="F67" s="4">
        <v>17</v>
      </c>
      <c r="G67" s="4">
        <v>12.3</v>
      </c>
      <c r="H67" s="24"/>
      <c r="I67" s="4">
        <f t="shared" si="0"/>
        <v>44.2</v>
      </c>
      <c r="J67" s="4">
        <f t="shared" si="1"/>
        <v>43.5</v>
      </c>
      <c r="K67" s="4">
        <f t="shared" si="2"/>
        <v>12.3</v>
      </c>
      <c r="L67" s="27"/>
      <c r="M67" s="17">
        <v>394</v>
      </c>
    </row>
    <row r="68" spans="1:13" ht="16.5" customHeight="1">
      <c r="A68" s="83"/>
      <c r="B68" s="3" t="s">
        <v>74</v>
      </c>
      <c r="C68" s="4">
        <v>8.1</v>
      </c>
      <c r="D68" s="4">
        <v>19.100000000000001</v>
      </c>
      <c r="E68" s="4">
        <v>29.4</v>
      </c>
      <c r="F68" s="4">
        <v>37.200000000000003</v>
      </c>
      <c r="G68" s="4">
        <v>6.3</v>
      </c>
      <c r="H68" s="24"/>
      <c r="I68" s="4">
        <f t="shared" si="0"/>
        <v>27.200000000000003</v>
      </c>
      <c r="J68" s="4">
        <f t="shared" si="1"/>
        <v>66.599999999999994</v>
      </c>
      <c r="K68" s="4">
        <f t="shared" si="2"/>
        <v>6.3</v>
      </c>
      <c r="L68" s="27"/>
      <c r="M68" s="17">
        <v>511</v>
      </c>
    </row>
    <row r="69" spans="1:13" ht="16.5" customHeight="1">
      <c r="A69" s="83"/>
      <c r="B69" s="3" t="s">
        <v>75</v>
      </c>
      <c r="C69" s="4">
        <v>2.5</v>
      </c>
      <c r="D69" s="4">
        <v>12</v>
      </c>
      <c r="E69" s="4">
        <v>28.4</v>
      </c>
      <c r="F69" s="4">
        <v>10.5</v>
      </c>
      <c r="G69" s="4">
        <v>46.5</v>
      </c>
      <c r="H69" s="24"/>
      <c r="I69" s="4">
        <f t="shared" si="0"/>
        <v>14.5</v>
      </c>
      <c r="J69" s="4">
        <f t="shared" si="1"/>
        <v>38.9</v>
      </c>
      <c r="K69" s="4">
        <f t="shared" si="2"/>
        <v>46.5</v>
      </c>
      <c r="L69" s="27"/>
      <c r="M69" s="17">
        <v>101</v>
      </c>
    </row>
    <row r="70" spans="1:13" ht="16.5" customHeight="1">
      <c r="A70" s="83" t="s">
        <v>78</v>
      </c>
      <c r="B70" s="3" t="s">
        <v>76</v>
      </c>
      <c r="C70" s="4">
        <v>1.9</v>
      </c>
      <c r="D70" s="4">
        <v>10.3</v>
      </c>
      <c r="E70" s="4">
        <v>34</v>
      </c>
      <c r="F70" s="4">
        <v>43.6</v>
      </c>
      <c r="G70" s="4">
        <v>10.1</v>
      </c>
      <c r="H70" s="24"/>
      <c r="I70" s="4">
        <f t="shared" ref="I70:I107" si="3">C70+D70</f>
        <v>12.200000000000001</v>
      </c>
      <c r="J70" s="4">
        <f t="shared" ref="J70:J107" si="4">E70+F70</f>
        <v>77.599999999999994</v>
      </c>
      <c r="K70" s="4">
        <f t="shared" ref="K70:K107" si="5">G70</f>
        <v>10.1</v>
      </c>
      <c r="L70" s="27"/>
      <c r="M70" s="17">
        <v>518</v>
      </c>
    </row>
    <row r="71" spans="1:13" ht="16.5" customHeight="1">
      <c r="A71" s="83"/>
      <c r="B71" s="3" t="s">
        <v>77</v>
      </c>
      <c r="C71" s="4">
        <v>21.7</v>
      </c>
      <c r="D71" s="4">
        <v>42</v>
      </c>
      <c r="E71" s="4">
        <v>21.8</v>
      </c>
      <c r="F71" s="4">
        <v>7.4</v>
      </c>
      <c r="G71" s="4">
        <v>7.2</v>
      </c>
      <c r="H71" s="24"/>
      <c r="I71" s="4">
        <f t="shared" si="3"/>
        <v>63.7</v>
      </c>
      <c r="J71" s="4">
        <f t="shared" si="4"/>
        <v>29.200000000000003</v>
      </c>
      <c r="K71" s="4">
        <f t="shared" si="5"/>
        <v>7.2</v>
      </c>
      <c r="L71" s="27"/>
      <c r="M71" s="17">
        <v>388</v>
      </c>
    </row>
    <row r="72" spans="1:13" ht="16.5" customHeight="1">
      <c r="A72" s="83"/>
      <c r="B72" s="3" t="s">
        <v>39</v>
      </c>
      <c r="C72" s="4">
        <v>2.4</v>
      </c>
      <c r="D72" s="4">
        <v>15</v>
      </c>
      <c r="E72" s="4">
        <v>22.8</v>
      </c>
      <c r="F72" s="4">
        <v>12.9</v>
      </c>
      <c r="G72" s="4">
        <v>46.9</v>
      </c>
      <c r="H72" s="24"/>
      <c r="I72" s="4">
        <f t="shared" si="3"/>
        <v>17.399999999999999</v>
      </c>
      <c r="J72" s="4">
        <f t="shared" si="4"/>
        <v>35.700000000000003</v>
      </c>
      <c r="K72" s="4">
        <f t="shared" si="5"/>
        <v>46.9</v>
      </c>
      <c r="L72" s="27"/>
      <c r="M72" s="17">
        <v>100</v>
      </c>
    </row>
    <row r="73" spans="1:13" ht="16.5" customHeight="1">
      <c r="A73" s="83" t="s">
        <v>79</v>
      </c>
      <c r="B73" s="3" t="s">
        <v>76</v>
      </c>
      <c r="C73" s="4">
        <v>8.3000000000000007</v>
      </c>
      <c r="D73" s="4">
        <v>22.5</v>
      </c>
      <c r="E73" s="4">
        <v>32.200000000000003</v>
      </c>
      <c r="F73" s="4">
        <v>25.9</v>
      </c>
      <c r="G73" s="4">
        <v>11.1</v>
      </c>
      <c r="H73" s="24"/>
      <c r="I73" s="4">
        <f t="shared" si="3"/>
        <v>30.8</v>
      </c>
      <c r="J73" s="4">
        <f t="shared" si="4"/>
        <v>58.1</v>
      </c>
      <c r="K73" s="4">
        <f t="shared" si="5"/>
        <v>11.1</v>
      </c>
      <c r="L73" s="27"/>
      <c r="M73" s="17">
        <v>389</v>
      </c>
    </row>
    <row r="74" spans="1:13" ht="16.5" customHeight="1">
      <c r="A74" s="83"/>
      <c r="B74" s="3" t="s">
        <v>77</v>
      </c>
      <c r="C74" s="4">
        <v>11.8</v>
      </c>
      <c r="D74" s="4">
        <v>26.2</v>
      </c>
      <c r="E74" s="4">
        <v>24.9</v>
      </c>
      <c r="F74" s="4">
        <v>30.4</v>
      </c>
      <c r="G74" s="4">
        <v>6.7</v>
      </c>
      <c r="H74" s="24"/>
      <c r="I74" s="4">
        <f t="shared" si="3"/>
        <v>38</v>
      </c>
      <c r="J74" s="4">
        <f t="shared" si="4"/>
        <v>55.3</v>
      </c>
      <c r="K74" s="4">
        <f t="shared" si="5"/>
        <v>6.7</v>
      </c>
      <c r="L74" s="27"/>
      <c r="M74" s="17">
        <v>502</v>
      </c>
    </row>
    <row r="75" spans="1:13" ht="16.5" customHeight="1">
      <c r="A75" s="83"/>
      <c r="B75" s="3" t="s">
        <v>39</v>
      </c>
      <c r="C75" s="4">
        <v>4.4000000000000004</v>
      </c>
      <c r="D75" s="4">
        <v>10.7</v>
      </c>
      <c r="E75" s="4">
        <v>29</v>
      </c>
      <c r="F75" s="4">
        <v>12.2</v>
      </c>
      <c r="G75" s="4">
        <v>43.7</v>
      </c>
      <c r="H75" s="24"/>
      <c r="I75" s="4">
        <f t="shared" si="3"/>
        <v>15.1</v>
      </c>
      <c r="J75" s="4">
        <f t="shared" si="4"/>
        <v>41.2</v>
      </c>
      <c r="K75" s="4">
        <f t="shared" si="5"/>
        <v>43.7</v>
      </c>
      <c r="L75" s="27"/>
      <c r="M75" s="17">
        <v>115</v>
      </c>
    </row>
    <row r="76" spans="1:13" ht="16.5" customHeight="1">
      <c r="A76" s="83" t="s">
        <v>80</v>
      </c>
      <c r="B76" s="3" t="s">
        <v>76</v>
      </c>
      <c r="C76" s="4">
        <v>24.7</v>
      </c>
      <c r="D76" s="4">
        <v>33</v>
      </c>
      <c r="E76" s="4">
        <v>19.2</v>
      </c>
      <c r="F76" s="4">
        <v>11.3</v>
      </c>
      <c r="G76" s="4">
        <v>11.7</v>
      </c>
      <c r="H76" s="24"/>
      <c r="I76" s="4">
        <f t="shared" si="3"/>
        <v>57.7</v>
      </c>
      <c r="J76" s="4">
        <f t="shared" si="4"/>
        <v>30.5</v>
      </c>
      <c r="K76" s="4">
        <f t="shared" si="5"/>
        <v>11.7</v>
      </c>
      <c r="L76" s="27"/>
      <c r="M76" s="17">
        <v>164</v>
      </c>
    </row>
    <row r="77" spans="1:13" ht="16.5" customHeight="1">
      <c r="A77" s="83"/>
      <c r="B77" s="3" t="s">
        <v>77</v>
      </c>
      <c r="C77" s="4">
        <v>7</v>
      </c>
      <c r="D77" s="4">
        <v>21.7</v>
      </c>
      <c r="E77" s="4">
        <v>30.6</v>
      </c>
      <c r="F77" s="4">
        <v>32.5</v>
      </c>
      <c r="G77" s="4">
        <v>8.1</v>
      </c>
      <c r="H77" s="24"/>
      <c r="I77" s="4">
        <f t="shared" si="3"/>
        <v>28.7</v>
      </c>
      <c r="J77" s="4">
        <f t="shared" si="4"/>
        <v>63.1</v>
      </c>
      <c r="K77" s="4">
        <f t="shared" si="5"/>
        <v>8.1</v>
      </c>
      <c r="L77" s="27"/>
      <c r="M77" s="17">
        <v>724</v>
      </c>
    </row>
    <row r="78" spans="1:13" ht="16.5" customHeight="1">
      <c r="A78" s="83"/>
      <c r="B78" s="3" t="s">
        <v>39</v>
      </c>
      <c r="C78" s="4">
        <v>4.4000000000000004</v>
      </c>
      <c r="D78" s="4">
        <v>16.8</v>
      </c>
      <c r="E78" s="4">
        <v>25.7</v>
      </c>
      <c r="F78" s="4">
        <v>11.7</v>
      </c>
      <c r="G78" s="4">
        <v>41.5</v>
      </c>
      <c r="H78" s="24"/>
      <c r="I78" s="4">
        <f t="shared" si="3"/>
        <v>21.200000000000003</v>
      </c>
      <c r="J78" s="4">
        <f t="shared" si="4"/>
        <v>37.4</v>
      </c>
      <c r="K78" s="4">
        <f t="shared" si="5"/>
        <v>41.5</v>
      </c>
      <c r="L78" s="27"/>
      <c r="M78" s="17">
        <v>119</v>
      </c>
    </row>
    <row r="79" spans="1:13" ht="16.5" customHeight="1">
      <c r="A79" s="83" t="s">
        <v>81</v>
      </c>
      <c r="B79" s="3" t="s">
        <v>82</v>
      </c>
      <c r="C79" s="4">
        <v>13.8</v>
      </c>
      <c r="D79" s="4">
        <v>30.6</v>
      </c>
      <c r="E79" s="4">
        <v>26.7</v>
      </c>
      <c r="F79" s="4">
        <v>19</v>
      </c>
      <c r="G79" s="4">
        <v>9.9</v>
      </c>
      <c r="H79" s="24"/>
      <c r="I79" s="4">
        <f t="shared" si="3"/>
        <v>44.400000000000006</v>
      </c>
      <c r="J79" s="4">
        <f t="shared" si="4"/>
        <v>45.7</v>
      </c>
      <c r="K79" s="4">
        <f t="shared" si="5"/>
        <v>9.9</v>
      </c>
      <c r="L79" s="27"/>
      <c r="M79" s="17">
        <v>499</v>
      </c>
    </row>
    <row r="80" spans="1:13" ht="16.5" customHeight="1">
      <c r="A80" s="83"/>
      <c r="B80" s="3" t="s">
        <v>83</v>
      </c>
      <c r="C80" s="4">
        <v>8.1</v>
      </c>
      <c r="D80" s="4">
        <v>19.2</v>
      </c>
      <c r="E80" s="4">
        <v>34.700000000000003</v>
      </c>
      <c r="F80" s="4">
        <v>33.299999999999997</v>
      </c>
      <c r="G80" s="4">
        <v>4.7</v>
      </c>
      <c r="H80" s="24"/>
      <c r="I80" s="4">
        <f t="shared" si="3"/>
        <v>27.299999999999997</v>
      </c>
      <c r="J80" s="4">
        <f t="shared" si="4"/>
        <v>68</v>
      </c>
      <c r="K80" s="4">
        <f t="shared" si="5"/>
        <v>4.7</v>
      </c>
      <c r="L80" s="27"/>
      <c r="M80" s="17">
        <v>274</v>
      </c>
    </row>
    <row r="81" spans="1:13" ht="16.5" customHeight="1">
      <c r="A81" s="83"/>
      <c r="B81" s="3" t="s">
        <v>84</v>
      </c>
      <c r="C81" s="4">
        <v>3.8</v>
      </c>
      <c r="D81" s="4">
        <v>11.3</v>
      </c>
      <c r="E81" s="4">
        <v>16.100000000000001</v>
      </c>
      <c r="F81" s="4">
        <v>62.4</v>
      </c>
      <c r="G81" s="4">
        <v>6.3</v>
      </c>
      <c r="H81" s="24"/>
      <c r="I81" s="4">
        <f t="shared" si="3"/>
        <v>15.100000000000001</v>
      </c>
      <c r="J81" s="4">
        <f t="shared" si="4"/>
        <v>78.5</v>
      </c>
      <c r="K81" s="4">
        <f t="shared" si="5"/>
        <v>6.3</v>
      </c>
      <c r="L81" s="27"/>
      <c r="M81" s="17">
        <v>101</v>
      </c>
    </row>
    <row r="82" spans="1:13" ht="16.5" customHeight="1">
      <c r="A82" s="83"/>
      <c r="B82" s="3" t="s">
        <v>39</v>
      </c>
      <c r="C82" s="4">
        <v>1.3</v>
      </c>
      <c r="D82" s="4">
        <v>11.1</v>
      </c>
      <c r="E82" s="4">
        <v>29.4</v>
      </c>
      <c r="F82" s="4">
        <v>13.8</v>
      </c>
      <c r="G82" s="4">
        <v>44.4</v>
      </c>
      <c r="H82" s="24"/>
      <c r="I82" s="4">
        <f t="shared" si="3"/>
        <v>12.4</v>
      </c>
      <c r="J82" s="4">
        <f t="shared" si="4"/>
        <v>43.2</v>
      </c>
      <c r="K82" s="4">
        <f t="shared" si="5"/>
        <v>44.4</v>
      </c>
      <c r="L82" s="27"/>
      <c r="M82" s="17">
        <v>132</v>
      </c>
    </row>
    <row r="83" spans="1:13" ht="16.5" customHeight="1">
      <c r="A83" s="83" t="s">
        <v>85</v>
      </c>
      <c r="B83" s="3" t="s">
        <v>86</v>
      </c>
      <c r="C83" s="4">
        <v>7.9</v>
      </c>
      <c r="D83" s="4">
        <v>21.6</v>
      </c>
      <c r="E83" s="4">
        <v>29.9</v>
      </c>
      <c r="F83" s="4">
        <v>33.4</v>
      </c>
      <c r="G83" s="4">
        <v>7.3</v>
      </c>
      <c r="H83" s="24"/>
      <c r="I83" s="4">
        <f t="shared" si="3"/>
        <v>29.5</v>
      </c>
      <c r="J83" s="4">
        <f t="shared" si="4"/>
        <v>63.3</v>
      </c>
      <c r="K83" s="4">
        <f t="shared" si="5"/>
        <v>7.3</v>
      </c>
      <c r="L83" s="27"/>
      <c r="M83" s="17">
        <v>710</v>
      </c>
    </row>
    <row r="84" spans="1:13" ht="16.5" customHeight="1">
      <c r="A84" s="83"/>
      <c r="B84" s="3" t="s">
        <v>87</v>
      </c>
      <c r="C84" s="4">
        <v>19.399999999999999</v>
      </c>
      <c r="D84" s="4">
        <v>35.200000000000003</v>
      </c>
      <c r="E84" s="4">
        <v>23.7</v>
      </c>
      <c r="F84" s="4">
        <v>11.2</v>
      </c>
      <c r="G84" s="4">
        <v>10.5</v>
      </c>
      <c r="H84" s="24"/>
      <c r="I84" s="4">
        <f t="shared" si="3"/>
        <v>54.6</v>
      </c>
      <c r="J84" s="4">
        <f t="shared" si="4"/>
        <v>34.9</v>
      </c>
      <c r="K84" s="4">
        <f t="shared" si="5"/>
        <v>10.5</v>
      </c>
      <c r="L84" s="27"/>
      <c r="M84" s="17">
        <v>186</v>
      </c>
    </row>
    <row r="85" spans="1:13" ht="16.5" customHeight="1">
      <c r="A85" s="83"/>
      <c r="B85" s="3" t="s">
        <v>39</v>
      </c>
      <c r="C85" s="4">
        <v>4.3</v>
      </c>
      <c r="D85" s="4">
        <v>11.4</v>
      </c>
      <c r="E85" s="4">
        <v>24.7</v>
      </c>
      <c r="F85" s="4">
        <v>8.6999999999999993</v>
      </c>
      <c r="G85" s="4">
        <v>50.8</v>
      </c>
      <c r="H85" s="24"/>
      <c r="I85" s="4">
        <f t="shared" si="3"/>
        <v>15.7</v>
      </c>
      <c r="J85" s="4">
        <f t="shared" si="4"/>
        <v>33.4</v>
      </c>
      <c r="K85" s="4">
        <f t="shared" si="5"/>
        <v>50.8</v>
      </c>
      <c r="L85" s="27"/>
      <c r="M85" s="17">
        <v>110</v>
      </c>
    </row>
    <row r="86" spans="1:13" ht="22.5" customHeight="1">
      <c r="A86" s="83" t="s">
        <v>88</v>
      </c>
      <c r="B86" s="3" t="s">
        <v>89</v>
      </c>
      <c r="C86" s="4">
        <v>2.6</v>
      </c>
      <c r="D86" s="4">
        <v>8.5</v>
      </c>
      <c r="E86" s="4">
        <v>24.5</v>
      </c>
      <c r="F86" s="4">
        <v>61.7</v>
      </c>
      <c r="G86" s="8">
        <v>2.7</v>
      </c>
      <c r="H86" s="25"/>
      <c r="I86" s="4">
        <f t="shared" si="3"/>
        <v>11.1</v>
      </c>
      <c r="J86" s="4">
        <f t="shared" si="4"/>
        <v>86.2</v>
      </c>
      <c r="K86" s="4">
        <f t="shared" si="5"/>
        <v>2.7</v>
      </c>
      <c r="L86" s="27"/>
      <c r="M86" s="17">
        <v>264</v>
      </c>
    </row>
    <row r="87" spans="1:13" ht="22.5" customHeight="1">
      <c r="A87" s="83"/>
      <c r="B87" s="3" t="s">
        <v>137</v>
      </c>
      <c r="C87" s="4">
        <v>13.7</v>
      </c>
      <c r="D87" s="4">
        <v>30.7</v>
      </c>
      <c r="E87" s="4">
        <v>29.3</v>
      </c>
      <c r="F87" s="4">
        <v>14.7</v>
      </c>
      <c r="G87" s="4">
        <v>11.6</v>
      </c>
      <c r="H87" s="24"/>
      <c r="I87" s="4">
        <f t="shared" si="3"/>
        <v>44.4</v>
      </c>
      <c r="J87" s="4">
        <f t="shared" si="4"/>
        <v>44</v>
      </c>
      <c r="K87" s="4">
        <f t="shared" si="5"/>
        <v>11.6</v>
      </c>
      <c r="L87" s="27"/>
      <c r="M87" s="17">
        <v>651</v>
      </c>
    </row>
    <row r="88" spans="1:13" ht="22.5" customHeight="1">
      <c r="A88" s="83"/>
      <c r="B88" s="3" t="s">
        <v>39</v>
      </c>
      <c r="C88" s="4">
        <v>0.4</v>
      </c>
      <c r="D88" s="4">
        <v>9.8000000000000007</v>
      </c>
      <c r="E88" s="4">
        <v>31</v>
      </c>
      <c r="F88" s="4">
        <v>9.9</v>
      </c>
      <c r="G88" s="4">
        <v>48.9</v>
      </c>
      <c r="H88" s="24"/>
      <c r="I88" s="4">
        <f t="shared" si="3"/>
        <v>10.200000000000001</v>
      </c>
      <c r="J88" s="4">
        <f t="shared" si="4"/>
        <v>40.9</v>
      </c>
      <c r="K88" s="4">
        <f t="shared" si="5"/>
        <v>48.9</v>
      </c>
      <c r="L88" s="27"/>
      <c r="M88" s="17">
        <v>91</v>
      </c>
    </row>
    <row r="89" spans="1:13" ht="17.25" customHeight="1">
      <c r="A89" s="83" t="s">
        <v>136</v>
      </c>
      <c r="B89" s="3" t="s">
        <v>89</v>
      </c>
      <c r="C89" s="4">
        <v>8.6999999999999993</v>
      </c>
      <c r="D89" s="4">
        <v>24.3</v>
      </c>
      <c r="E89" s="4">
        <v>27.9</v>
      </c>
      <c r="F89" s="4">
        <v>31.1</v>
      </c>
      <c r="G89" s="8">
        <v>7.9</v>
      </c>
      <c r="H89" s="25"/>
      <c r="I89" s="4">
        <f t="shared" si="3"/>
        <v>33</v>
      </c>
      <c r="J89" s="4">
        <f t="shared" si="4"/>
        <v>59</v>
      </c>
      <c r="K89" s="4">
        <f t="shared" si="5"/>
        <v>7.9</v>
      </c>
      <c r="L89" s="27"/>
      <c r="M89" s="17">
        <v>677</v>
      </c>
    </row>
    <row r="90" spans="1:13" ht="17.25" customHeight="1">
      <c r="A90" s="83"/>
      <c r="B90" s="3" t="s">
        <v>137</v>
      </c>
      <c r="C90" s="4">
        <v>12.1</v>
      </c>
      <c r="D90" s="4">
        <v>24.5</v>
      </c>
      <c r="E90" s="4">
        <v>29.9</v>
      </c>
      <c r="F90" s="4">
        <v>20.399999999999999</v>
      </c>
      <c r="G90" s="4">
        <v>13.1</v>
      </c>
      <c r="H90" s="24"/>
      <c r="I90" s="4">
        <f t="shared" si="3"/>
        <v>36.6</v>
      </c>
      <c r="J90" s="4">
        <f t="shared" si="4"/>
        <v>50.3</v>
      </c>
      <c r="K90" s="4">
        <f t="shared" si="5"/>
        <v>13.1</v>
      </c>
      <c r="L90" s="27"/>
      <c r="M90" s="17">
        <v>250</v>
      </c>
    </row>
    <row r="91" spans="1:13" ht="17.25" customHeight="1">
      <c r="A91" s="88"/>
      <c r="B91" s="3" t="s">
        <v>39</v>
      </c>
      <c r="C91" s="4">
        <v>9.6</v>
      </c>
      <c r="D91" s="4">
        <v>6.7</v>
      </c>
      <c r="E91" s="4">
        <v>24.6</v>
      </c>
      <c r="F91" s="4">
        <v>6.7</v>
      </c>
      <c r="G91" s="4">
        <v>52.4</v>
      </c>
      <c r="H91" s="24"/>
      <c r="I91" s="4">
        <f t="shared" si="3"/>
        <v>16.3</v>
      </c>
      <c r="J91" s="4">
        <f t="shared" si="4"/>
        <v>31.3</v>
      </c>
      <c r="K91" s="4">
        <f t="shared" si="5"/>
        <v>52.4</v>
      </c>
      <c r="L91" s="27"/>
      <c r="M91" s="17">
        <v>78</v>
      </c>
    </row>
    <row r="92" spans="1:13" ht="36" customHeight="1">
      <c r="A92" s="83" t="s">
        <v>90</v>
      </c>
      <c r="B92" s="11" t="s">
        <v>91</v>
      </c>
      <c r="C92" s="4">
        <v>1.7</v>
      </c>
      <c r="D92" s="4">
        <v>8.5</v>
      </c>
      <c r="E92" s="4">
        <v>25.4</v>
      </c>
      <c r="F92" s="4">
        <v>56.8</v>
      </c>
      <c r="G92" s="8">
        <v>7.6</v>
      </c>
      <c r="H92" s="25"/>
      <c r="I92" s="4">
        <f t="shared" si="3"/>
        <v>10.199999999999999</v>
      </c>
      <c r="J92" s="4">
        <f t="shared" si="4"/>
        <v>82.199999999999989</v>
      </c>
      <c r="K92" s="4">
        <f t="shared" si="5"/>
        <v>7.6</v>
      </c>
      <c r="L92" s="27"/>
      <c r="M92" s="17">
        <v>311</v>
      </c>
    </row>
    <row r="93" spans="1:13" ht="36" customHeight="1">
      <c r="A93" s="83"/>
      <c r="B93" s="11" t="s">
        <v>92</v>
      </c>
      <c r="C93" s="4">
        <v>14.1</v>
      </c>
      <c r="D93" s="4">
        <v>31.9</v>
      </c>
      <c r="E93" s="4">
        <v>30.4</v>
      </c>
      <c r="F93" s="4">
        <v>14.5</v>
      </c>
      <c r="G93" s="8">
        <v>9</v>
      </c>
      <c r="H93" s="25"/>
      <c r="I93" s="4">
        <f t="shared" si="3"/>
        <v>46</v>
      </c>
      <c r="J93" s="4">
        <f t="shared" si="4"/>
        <v>44.9</v>
      </c>
      <c r="K93" s="4">
        <f t="shared" si="5"/>
        <v>9</v>
      </c>
      <c r="L93" s="27"/>
      <c r="M93" s="17">
        <v>519</v>
      </c>
    </row>
    <row r="94" spans="1:13" ht="36" customHeight="1">
      <c r="A94" s="83"/>
      <c r="B94" s="11" t="s">
        <v>93</v>
      </c>
      <c r="C94" s="4">
        <v>26.1</v>
      </c>
      <c r="D94" s="4">
        <v>31.2</v>
      </c>
      <c r="E94" s="4">
        <v>26</v>
      </c>
      <c r="F94" s="4">
        <v>8.1</v>
      </c>
      <c r="G94" s="4">
        <v>8.6999999999999993</v>
      </c>
      <c r="H94" s="24"/>
      <c r="I94" s="4">
        <f t="shared" si="3"/>
        <v>57.3</v>
      </c>
      <c r="J94" s="4">
        <f t="shared" si="4"/>
        <v>34.1</v>
      </c>
      <c r="K94" s="4">
        <f t="shared" si="5"/>
        <v>8.6999999999999993</v>
      </c>
      <c r="L94" s="27"/>
      <c r="M94" s="17">
        <v>53</v>
      </c>
    </row>
    <row r="95" spans="1:13" ht="36" customHeight="1">
      <c r="A95" s="88"/>
      <c r="B95" s="11" t="s">
        <v>39</v>
      </c>
      <c r="C95" s="4">
        <v>3.5</v>
      </c>
      <c r="D95" s="4">
        <v>18.5</v>
      </c>
      <c r="E95" s="4">
        <v>26.7</v>
      </c>
      <c r="F95" s="4">
        <v>8.9</v>
      </c>
      <c r="G95" s="4">
        <v>42.5</v>
      </c>
      <c r="H95" s="24"/>
      <c r="I95" s="4">
        <f t="shared" si="3"/>
        <v>22</v>
      </c>
      <c r="J95" s="4">
        <f t="shared" si="4"/>
        <v>35.6</v>
      </c>
      <c r="K95" s="4">
        <f t="shared" si="5"/>
        <v>42.5</v>
      </c>
      <c r="L95" s="27"/>
      <c r="M95" s="17">
        <v>123</v>
      </c>
    </row>
    <row r="96" spans="1:13" ht="17.25" customHeight="1">
      <c r="A96" s="83" t="s">
        <v>94</v>
      </c>
      <c r="B96" s="11" t="s">
        <v>76</v>
      </c>
      <c r="C96" s="4">
        <v>7</v>
      </c>
      <c r="D96" s="4">
        <v>16</v>
      </c>
      <c r="E96" s="4">
        <v>25.5</v>
      </c>
      <c r="F96" s="4">
        <v>50</v>
      </c>
      <c r="G96" s="8">
        <v>1.5</v>
      </c>
      <c r="H96" s="25"/>
      <c r="I96" s="4">
        <f t="shared" si="3"/>
        <v>23</v>
      </c>
      <c r="J96" s="4">
        <f t="shared" si="4"/>
        <v>75.5</v>
      </c>
      <c r="K96" s="4">
        <f t="shared" si="5"/>
        <v>1.5</v>
      </c>
      <c r="L96" s="27"/>
      <c r="M96" s="17">
        <v>347</v>
      </c>
    </row>
    <row r="97" spans="1:13" ht="17.25" customHeight="1">
      <c r="A97" s="83"/>
      <c r="B97" s="11" t="s">
        <v>77</v>
      </c>
      <c r="C97" s="4">
        <v>13.1</v>
      </c>
      <c r="D97" s="4">
        <v>30.5</v>
      </c>
      <c r="E97" s="4">
        <v>29</v>
      </c>
      <c r="F97" s="4">
        <v>15.2</v>
      </c>
      <c r="G97" s="4">
        <v>12.1</v>
      </c>
      <c r="H97" s="24"/>
      <c r="I97" s="4">
        <f t="shared" si="3"/>
        <v>43.6</v>
      </c>
      <c r="J97" s="4">
        <f t="shared" si="4"/>
        <v>44.2</v>
      </c>
      <c r="K97" s="4">
        <f t="shared" si="5"/>
        <v>12.1</v>
      </c>
      <c r="L97" s="27"/>
      <c r="M97" s="17">
        <v>516</v>
      </c>
    </row>
    <row r="98" spans="1:13" ht="17.25" customHeight="1">
      <c r="A98" s="88"/>
      <c r="B98" s="11" t="s">
        <v>39</v>
      </c>
      <c r="C98" s="4">
        <v>3</v>
      </c>
      <c r="D98" s="4">
        <v>13.2</v>
      </c>
      <c r="E98" s="4">
        <v>31.6</v>
      </c>
      <c r="F98" s="4">
        <v>10.9</v>
      </c>
      <c r="G98" s="4">
        <v>41.4</v>
      </c>
      <c r="H98" s="24"/>
      <c r="I98" s="4">
        <f t="shared" si="3"/>
        <v>16.2</v>
      </c>
      <c r="J98" s="4">
        <f t="shared" si="4"/>
        <v>42.5</v>
      </c>
      <c r="K98" s="4">
        <f t="shared" si="5"/>
        <v>41.4</v>
      </c>
      <c r="L98" s="27"/>
      <c r="M98" s="17">
        <v>144</v>
      </c>
    </row>
    <row r="99" spans="1:13" ht="17.25" customHeight="1">
      <c r="A99" s="83" t="s">
        <v>95</v>
      </c>
      <c r="B99" s="11" t="s">
        <v>76</v>
      </c>
      <c r="C99" s="4">
        <v>2.8</v>
      </c>
      <c r="D99" s="4">
        <v>9.5</v>
      </c>
      <c r="E99" s="4">
        <v>29</v>
      </c>
      <c r="F99" s="4">
        <v>54.3</v>
      </c>
      <c r="G99" s="8">
        <v>4.5</v>
      </c>
      <c r="H99" s="25"/>
      <c r="I99" s="4">
        <f t="shared" si="3"/>
        <v>12.3</v>
      </c>
      <c r="J99" s="4">
        <f t="shared" si="4"/>
        <v>83.3</v>
      </c>
      <c r="K99" s="4">
        <f t="shared" si="5"/>
        <v>4.5</v>
      </c>
      <c r="L99" s="27"/>
      <c r="M99" s="17">
        <v>273</v>
      </c>
    </row>
    <row r="100" spans="1:13" ht="17.25" customHeight="1">
      <c r="A100" s="83"/>
      <c r="B100" s="11" t="s">
        <v>77</v>
      </c>
      <c r="C100" s="4">
        <v>14.6</v>
      </c>
      <c r="D100" s="4">
        <v>31.8</v>
      </c>
      <c r="E100" s="4">
        <v>27.2</v>
      </c>
      <c r="F100" s="4">
        <v>16.5</v>
      </c>
      <c r="G100" s="4">
        <v>9.9</v>
      </c>
      <c r="H100" s="24"/>
      <c r="I100" s="4">
        <f t="shared" si="3"/>
        <v>46.4</v>
      </c>
      <c r="J100" s="4">
        <f t="shared" si="4"/>
        <v>43.7</v>
      </c>
      <c r="K100" s="4">
        <f t="shared" si="5"/>
        <v>9.9</v>
      </c>
      <c r="L100" s="27"/>
      <c r="M100" s="17">
        <v>577</v>
      </c>
    </row>
    <row r="101" spans="1:13" ht="17.25" customHeight="1">
      <c r="A101" s="88"/>
      <c r="B101" s="11" t="s">
        <v>39</v>
      </c>
      <c r="C101" s="4">
        <v>3</v>
      </c>
      <c r="D101" s="4">
        <v>14</v>
      </c>
      <c r="E101" s="4">
        <v>30.2</v>
      </c>
      <c r="F101" s="4">
        <v>15.5</v>
      </c>
      <c r="G101" s="4">
        <v>37.299999999999997</v>
      </c>
      <c r="H101" s="24"/>
      <c r="I101" s="4">
        <f t="shared" si="3"/>
        <v>17</v>
      </c>
      <c r="J101" s="4">
        <f t="shared" si="4"/>
        <v>45.7</v>
      </c>
      <c r="K101" s="4">
        <f t="shared" si="5"/>
        <v>37.299999999999997</v>
      </c>
      <c r="L101" s="27"/>
      <c r="M101" s="17">
        <v>155</v>
      </c>
    </row>
    <row r="102" spans="1:13" ht="24" customHeight="1">
      <c r="A102" s="83" t="s">
        <v>96</v>
      </c>
      <c r="B102" s="11" t="s">
        <v>103</v>
      </c>
      <c r="C102" s="4">
        <v>11.9</v>
      </c>
      <c r="D102" s="4">
        <v>29.2</v>
      </c>
      <c r="E102" s="4">
        <v>27.6</v>
      </c>
      <c r="F102" s="4">
        <v>18.5</v>
      </c>
      <c r="G102" s="8">
        <v>12.8</v>
      </c>
      <c r="H102" s="25"/>
      <c r="I102" s="4">
        <f t="shared" si="3"/>
        <v>41.1</v>
      </c>
      <c r="J102" s="4">
        <f t="shared" si="4"/>
        <v>46.1</v>
      </c>
      <c r="K102" s="4">
        <f t="shared" si="5"/>
        <v>12.8</v>
      </c>
      <c r="L102" s="27"/>
      <c r="M102" s="17">
        <v>297</v>
      </c>
    </row>
    <row r="103" spans="1:13" ht="24" customHeight="1">
      <c r="A103" s="83"/>
      <c r="B103" s="11" t="s">
        <v>104</v>
      </c>
      <c r="C103" s="4">
        <v>11.4</v>
      </c>
      <c r="D103" s="4">
        <v>27.6</v>
      </c>
      <c r="E103" s="4">
        <v>32.6</v>
      </c>
      <c r="F103" s="4">
        <v>20.7</v>
      </c>
      <c r="G103" s="8">
        <v>7.7</v>
      </c>
      <c r="H103" s="25"/>
      <c r="I103" s="4">
        <f t="shared" si="3"/>
        <v>39</v>
      </c>
      <c r="J103" s="4">
        <f t="shared" si="4"/>
        <v>53.3</v>
      </c>
      <c r="K103" s="4">
        <f t="shared" si="5"/>
        <v>7.7</v>
      </c>
      <c r="L103" s="27"/>
      <c r="M103" s="17">
        <v>498</v>
      </c>
    </row>
    <row r="104" spans="1:13" ht="24" customHeight="1">
      <c r="A104" s="83"/>
      <c r="B104" s="11" t="s">
        <v>105</v>
      </c>
      <c r="C104" s="4">
        <v>1.3</v>
      </c>
      <c r="D104" s="4">
        <v>2.7</v>
      </c>
      <c r="E104" s="4">
        <v>12.5</v>
      </c>
      <c r="F104" s="4">
        <v>80.599999999999994</v>
      </c>
      <c r="G104" s="4">
        <v>3</v>
      </c>
      <c r="H104" s="24"/>
      <c r="I104" s="4">
        <f t="shared" si="3"/>
        <v>4</v>
      </c>
      <c r="J104" s="4">
        <f t="shared" si="4"/>
        <v>93.1</v>
      </c>
      <c r="K104" s="4">
        <f t="shared" si="5"/>
        <v>3</v>
      </c>
      <c r="L104" s="27"/>
      <c r="M104" s="17">
        <v>120</v>
      </c>
    </row>
    <row r="105" spans="1:13" ht="24" customHeight="1">
      <c r="A105" s="88"/>
      <c r="B105" s="11" t="s">
        <v>39</v>
      </c>
      <c r="C105" s="4">
        <v>3</v>
      </c>
      <c r="D105" s="4">
        <v>4.0999999999999996</v>
      </c>
      <c r="E105" s="4">
        <v>26.7</v>
      </c>
      <c r="F105" s="4">
        <v>13.8</v>
      </c>
      <c r="G105" s="4">
        <v>52.4</v>
      </c>
      <c r="H105" s="24"/>
      <c r="I105" s="4">
        <f t="shared" si="3"/>
        <v>7.1</v>
      </c>
      <c r="J105" s="4">
        <f t="shared" si="4"/>
        <v>40.5</v>
      </c>
      <c r="K105" s="4">
        <f t="shared" si="5"/>
        <v>52.4</v>
      </c>
      <c r="L105" s="27"/>
      <c r="M105" s="17">
        <v>91</v>
      </c>
    </row>
    <row r="106" spans="1:13" ht="23.25" customHeight="1">
      <c r="A106" s="83" t="s">
        <v>100</v>
      </c>
      <c r="B106" s="11" t="s">
        <v>101</v>
      </c>
      <c r="C106" s="4">
        <v>12.8</v>
      </c>
      <c r="D106" s="4">
        <v>30.1</v>
      </c>
      <c r="E106" s="4">
        <v>31.9</v>
      </c>
      <c r="F106" s="4">
        <v>12.7</v>
      </c>
      <c r="G106" s="8">
        <v>12.5</v>
      </c>
      <c r="H106" s="25"/>
      <c r="I106" s="4">
        <f t="shared" si="3"/>
        <v>42.900000000000006</v>
      </c>
      <c r="J106" s="4">
        <f t="shared" si="4"/>
        <v>44.599999999999994</v>
      </c>
      <c r="K106" s="4">
        <f t="shared" si="5"/>
        <v>12.5</v>
      </c>
      <c r="L106" s="27"/>
      <c r="M106" s="17">
        <v>501</v>
      </c>
    </row>
    <row r="107" spans="1:13" ht="23.25" customHeight="1">
      <c r="A107" s="83"/>
      <c r="B107" s="11" t="s">
        <v>102</v>
      </c>
      <c r="C107" s="4">
        <v>6.8</v>
      </c>
      <c r="D107" s="4">
        <v>16.899999999999999</v>
      </c>
      <c r="E107" s="4">
        <v>24.2</v>
      </c>
      <c r="F107" s="4">
        <v>48</v>
      </c>
      <c r="G107" s="4">
        <v>4.0999999999999996</v>
      </c>
      <c r="H107" s="24"/>
      <c r="I107" s="4">
        <f t="shared" si="3"/>
        <v>23.7</v>
      </c>
      <c r="J107" s="4">
        <f t="shared" si="4"/>
        <v>72.2</v>
      </c>
      <c r="K107" s="4">
        <f t="shared" si="5"/>
        <v>4.0999999999999996</v>
      </c>
      <c r="L107" s="27"/>
      <c r="M107" s="17">
        <v>402</v>
      </c>
    </row>
    <row r="108" spans="1:13" ht="23.25" customHeight="1">
      <c r="A108" s="88"/>
      <c r="B108" s="11" t="s">
        <v>39</v>
      </c>
      <c r="C108" s="4">
        <v>4.9000000000000004</v>
      </c>
      <c r="D108" s="4">
        <v>12.3</v>
      </c>
      <c r="E108" s="4">
        <v>25.3</v>
      </c>
      <c r="F108" s="4">
        <v>10.5</v>
      </c>
      <c r="G108" s="4">
        <v>46.9</v>
      </c>
      <c r="H108" s="24"/>
      <c r="I108" s="4">
        <f t="shared" ref="I108" si="6">C108+D108</f>
        <v>17.200000000000003</v>
      </c>
      <c r="J108" s="4">
        <f t="shared" ref="J108" si="7">E108+F108</f>
        <v>35.799999999999997</v>
      </c>
      <c r="K108" s="4">
        <f t="shared" ref="K108" si="8">G108</f>
        <v>46.9</v>
      </c>
      <c r="L108" s="27"/>
      <c r="M108" s="17">
        <v>103</v>
      </c>
    </row>
  </sheetData>
  <mergeCells count="33">
    <mergeCell ref="A102:A105"/>
    <mergeCell ref="A106:A108"/>
    <mergeCell ref="A83:A85"/>
    <mergeCell ref="A86:A88"/>
    <mergeCell ref="A89:A91"/>
    <mergeCell ref="A92:A95"/>
    <mergeCell ref="A96:A98"/>
    <mergeCell ref="A99:A101"/>
    <mergeCell ref="A79:A82"/>
    <mergeCell ref="A33:A40"/>
    <mergeCell ref="A41:A53"/>
    <mergeCell ref="A54:A57"/>
    <mergeCell ref="A58:A60"/>
    <mergeCell ref="A61:A63"/>
    <mergeCell ref="A64:A66"/>
    <mergeCell ref="A67:A69"/>
    <mergeCell ref="A70:A72"/>
    <mergeCell ref="A73:A75"/>
    <mergeCell ref="A76:A78"/>
    <mergeCell ref="A27:A32"/>
    <mergeCell ref="A1:G1"/>
    <mergeCell ref="A2:B3"/>
    <mergeCell ref="C2:G2"/>
    <mergeCell ref="M2:M3"/>
    <mergeCell ref="A4:B4"/>
    <mergeCell ref="A5:A6"/>
    <mergeCell ref="A7:A12"/>
    <mergeCell ref="A13:A15"/>
    <mergeCell ref="A16:A18"/>
    <mergeCell ref="A19:A21"/>
    <mergeCell ref="A22:A26"/>
    <mergeCell ref="I1:K1"/>
    <mergeCell ref="I2:K2"/>
  </mergeCells>
  <pageMargins left="0.7" right="0.7" top="0.75" bottom="0.75" header="0.3" footer="0.3"/>
  <pageSetup paperSize="9" orientation="portrait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E09452-9C60-44B8-8EB0-7E7DE9B049C1}">
  <dimension ref="A1:AB108"/>
  <sheetViews>
    <sheetView zoomScale="80" zoomScaleNormal="80" workbookViewId="0">
      <selection activeCell="B44" sqref="B44"/>
    </sheetView>
  </sheetViews>
  <sheetFormatPr baseColWidth="10" defaultColWidth="9.1640625" defaultRowHeight="13"/>
  <cols>
    <col min="1" max="1" width="31.33203125" style="12" customWidth="1"/>
    <col min="2" max="2" width="35.5" style="12" customWidth="1"/>
    <col min="3" max="11" width="17.83203125" style="12" customWidth="1"/>
    <col min="12" max="12" width="11.83203125" style="12" customWidth="1"/>
    <col min="13" max="13" width="18" style="13" customWidth="1"/>
    <col min="14" max="16384" width="9.1640625" style="12"/>
  </cols>
  <sheetData>
    <row r="1" spans="1:28">
      <c r="A1" s="83" t="s">
        <v>106</v>
      </c>
      <c r="B1" s="83"/>
      <c r="C1" s="83"/>
      <c r="D1" s="83"/>
      <c r="E1" s="83"/>
      <c r="F1" s="83"/>
      <c r="G1" s="83"/>
      <c r="H1" s="6"/>
      <c r="I1" s="6"/>
      <c r="J1" s="6"/>
      <c r="K1" s="6"/>
    </row>
    <row r="2" spans="1:28" ht="43.5" customHeight="1">
      <c r="A2" s="84" t="s">
        <v>138</v>
      </c>
      <c r="B2" s="84"/>
      <c r="C2" s="85" t="s">
        <v>69</v>
      </c>
      <c r="D2" s="85"/>
      <c r="E2" s="85"/>
      <c r="F2" s="85"/>
      <c r="G2" s="85"/>
      <c r="H2" s="18"/>
      <c r="I2" s="18"/>
      <c r="J2" s="18"/>
      <c r="K2" s="18"/>
      <c r="M2" s="87" t="s">
        <v>33</v>
      </c>
    </row>
    <row r="3" spans="1:28" ht="23.25" customHeight="1">
      <c r="A3" s="84"/>
      <c r="B3" s="84"/>
      <c r="C3" s="1" t="s">
        <v>111</v>
      </c>
      <c r="D3" s="1" t="s">
        <v>112</v>
      </c>
      <c r="E3" s="1" t="s">
        <v>113</v>
      </c>
      <c r="F3" s="1" t="s">
        <v>114</v>
      </c>
      <c r="G3" s="1" t="s">
        <v>39</v>
      </c>
      <c r="H3" s="19"/>
      <c r="I3" s="1" t="s">
        <v>70</v>
      </c>
      <c r="J3" s="1" t="s">
        <v>71</v>
      </c>
      <c r="K3" s="1" t="s">
        <v>39</v>
      </c>
      <c r="M3" s="87"/>
    </row>
    <row r="4" spans="1:28" s="16" customFormat="1" ht="16.5" customHeight="1">
      <c r="A4" s="86" t="s">
        <v>0</v>
      </c>
      <c r="B4" s="86"/>
      <c r="C4" s="2">
        <v>22.4</v>
      </c>
      <c r="D4" s="2">
        <v>32</v>
      </c>
      <c r="E4" s="2">
        <v>20.2</v>
      </c>
      <c r="F4" s="2">
        <v>10.8</v>
      </c>
      <c r="G4" s="2">
        <v>14.6</v>
      </c>
      <c r="H4" s="20"/>
      <c r="I4" s="2">
        <f>C4+D4</f>
        <v>54.4</v>
      </c>
      <c r="J4" s="2">
        <f>E4+F4</f>
        <v>31</v>
      </c>
      <c r="K4" s="2">
        <f>G4</f>
        <v>14.6</v>
      </c>
      <c r="L4" s="14"/>
      <c r="M4" s="15">
        <v>1006</v>
      </c>
    </row>
    <row r="5" spans="1:28" ht="16.5" customHeight="1">
      <c r="A5" s="83" t="s">
        <v>22</v>
      </c>
      <c r="B5" s="3" t="s">
        <v>34</v>
      </c>
      <c r="C5" s="4">
        <v>28.2</v>
      </c>
      <c r="D5" s="4">
        <v>29.5</v>
      </c>
      <c r="E5" s="4">
        <v>20.3</v>
      </c>
      <c r="F5" s="4">
        <v>12.2</v>
      </c>
      <c r="G5" s="4">
        <v>9.8000000000000007</v>
      </c>
      <c r="H5" s="24"/>
      <c r="I5" s="4">
        <f>C5+D5</f>
        <v>57.7</v>
      </c>
      <c r="J5" s="4">
        <f>E5+F5</f>
        <v>32.5</v>
      </c>
      <c r="K5" s="4">
        <f>G5</f>
        <v>9.8000000000000007</v>
      </c>
      <c r="L5" s="27"/>
      <c r="M5" s="17">
        <v>478</v>
      </c>
    </row>
    <row r="6" spans="1:28" ht="16.5" customHeight="1">
      <c r="A6" s="83"/>
      <c r="B6" s="3" t="s">
        <v>35</v>
      </c>
      <c r="C6" s="4">
        <v>17</v>
      </c>
      <c r="D6" s="4">
        <v>34.4</v>
      </c>
      <c r="E6" s="4">
        <v>20.100000000000001</v>
      </c>
      <c r="F6" s="4">
        <v>9.5</v>
      </c>
      <c r="G6" s="4">
        <v>19</v>
      </c>
      <c r="H6" s="24"/>
      <c r="I6" s="4">
        <f t="shared" ref="I6:I69" si="0">C6+D6</f>
        <v>51.4</v>
      </c>
      <c r="J6" s="4">
        <f t="shared" ref="J6:J69" si="1">E6+F6</f>
        <v>29.6</v>
      </c>
      <c r="K6" s="4">
        <f t="shared" ref="K6:K69" si="2">G6</f>
        <v>19</v>
      </c>
      <c r="L6" s="27"/>
      <c r="M6" s="17">
        <v>528</v>
      </c>
    </row>
    <row r="7" spans="1:28" ht="16.5" customHeight="1">
      <c r="A7" s="83" t="s">
        <v>41</v>
      </c>
      <c r="B7" s="3" t="s">
        <v>46</v>
      </c>
      <c r="C7" s="4">
        <v>24.5</v>
      </c>
      <c r="D7" s="4">
        <v>34.799999999999997</v>
      </c>
      <c r="E7" s="4">
        <v>13.9</v>
      </c>
      <c r="F7" s="4">
        <v>8.6</v>
      </c>
      <c r="G7" s="4">
        <v>18.2</v>
      </c>
      <c r="H7" s="24"/>
      <c r="I7" s="4">
        <f t="shared" si="0"/>
        <v>59.3</v>
      </c>
      <c r="J7" s="4">
        <f t="shared" si="1"/>
        <v>22.5</v>
      </c>
      <c r="K7" s="4">
        <f t="shared" si="2"/>
        <v>18.2</v>
      </c>
      <c r="L7" s="27"/>
      <c r="M7" s="17">
        <v>162</v>
      </c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7"/>
      <c r="AA7" s="6"/>
      <c r="AB7" s="6"/>
    </row>
    <row r="8" spans="1:28" ht="16.5" customHeight="1">
      <c r="A8" s="83"/>
      <c r="B8" s="3" t="s">
        <v>47</v>
      </c>
      <c r="C8" s="4">
        <v>17.899999999999999</v>
      </c>
      <c r="D8" s="4">
        <v>33.9</v>
      </c>
      <c r="E8" s="4">
        <v>19.399999999999999</v>
      </c>
      <c r="F8" s="4">
        <v>7.6</v>
      </c>
      <c r="G8" s="4">
        <v>21.2</v>
      </c>
      <c r="H8" s="24"/>
      <c r="I8" s="4">
        <f t="shared" si="0"/>
        <v>51.8</v>
      </c>
      <c r="J8" s="4">
        <f t="shared" si="1"/>
        <v>27</v>
      </c>
      <c r="K8" s="4">
        <f t="shared" si="2"/>
        <v>21.2</v>
      </c>
      <c r="L8" s="27"/>
      <c r="M8" s="17">
        <v>193</v>
      </c>
    </row>
    <row r="9" spans="1:28" ht="16.5" customHeight="1">
      <c r="A9" s="83"/>
      <c r="B9" s="3" t="s">
        <v>48</v>
      </c>
      <c r="C9" s="4">
        <v>21.1</v>
      </c>
      <c r="D9" s="4">
        <v>32.299999999999997</v>
      </c>
      <c r="E9" s="4">
        <v>19.5</v>
      </c>
      <c r="F9" s="4">
        <v>11.2</v>
      </c>
      <c r="G9" s="4">
        <v>15.9</v>
      </c>
      <c r="H9" s="24"/>
      <c r="I9" s="4">
        <f t="shared" si="0"/>
        <v>53.4</v>
      </c>
      <c r="J9" s="4">
        <f t="shared" si="1"/>
        <v>30.7</v>
      </c>
      <c r="K9" s="4">
        <f t="shared" si="2"/>
        <v>15.9</v>
      </c>
      <c r="L9" s="27"/>
      <c r="M9" s="17">
        <v>200</v>
      </c>
    </row>
    <row r="10" spans="1:28" ht="16.5" customHeight="1">
      <c r="A10" s="83"/>
      <c r="B10" s="3" t="s">
        <v>49</v>
      </c>
      <c r="C10" s="4">
        <v>17.399999999999999</v>
      </c>
      <c r="D10" s="4">
        <v>34.1</v>
      </c>
      <c r="E10" s="4">
        <v>21.4</v>
      </c>
      <c r="F10" s="4">
        <v>12.4</v>
      </c>
      <c r="G10" s="4">
        <v>14.8</v>
      </c>
      <c r="H10" s="24"/>
      <c r="I10" s="4">
        <f t="shared" si="0"/>
        <v>51.5</v>
      </c>
      <c r="J10" s="4">
        <f t="shared" si="1"/>
        <v>33.799999999999997</v>
      </c>
      <c r="K10" s="4">
        <f t="shared" si="2"/>
        <v>14.8</v>
      </c>
      <c r="L10" s="27"/>
      <c r="M10" s="17">
        <v>160</v>
      </c>
    </row>
    <row r="11" spans="1:28" ht="16.5" customHeight="1">
      <c r="A11" s="83"/>
      <c r="B11" s="3" t="s">
        <v>50</v>
      </c>
      <c r="C11" s="4">
        <v>24.8</v>
      </c>
      <c r="D11" s="4">
        <v>31.3</v>
      </c>
      <c r="E11" s="4">
        <v>23.7</v>
      </c>
      <c r="F11" s="4">
        <v>11.7</v>
      </c>
      <c r="G11" s="4">
        <v>8.4</v>
      </c>
      <c r="H11" s="24"/>
      <c r="I11" s="4">
        <f t="shared" si="0"/>
        <v>56.1</v>
      </c>
      <c r="J11" s="4">
        <f t="shared" si="1"/>
        <v>35.4</v>
      </c>
      <c r="K11" s="4">
        <f t="shared" si="2"/>
        <v>8.4</v>
      </c>
      <c r="L11" s="27"/>
      <c r="M11" s="17">
        <v>149</v>
      </c>
      <c r="Q11" s="16"/>
      <c r="T11" s="6"/>
    </row>
    <row r="12" spans="1:28" ht="16.5" customHeight="1">
      <c r="A12" s="83"/>
      <c r="B12" s="3" t="s">
        <v>51</v>
      </c>
      <c r="C12" s="4">
        <v>30.8</v>
      </c>
      <c r="D12" s="4">
        <v>24.3</v>
      </c>
      <c r="E12" s="4">
        <v>24.6</v>
      </c>
      <c r="F12" s="4">
        <v>14.3</v>
      </c>
      <c r="G12" s="4">
        <v>6</v>
      </c>
      <c r="H12" s="24"/>
      <c r="I12" s="4">
        <f t="shared" si="0"/>
        <v>55.1</v>
      </c>
      <c r="J12" s="4">
        <f t="shared" si="1"/>
        <v>38.900000000000006</v>
      </c>
      <c r="K12" s="4">
        <f t="shared" si="2"/>
        <v>6</v>
      </c>
      <c r="L12" s="27"/>
      <c r="M12" s="17">
        <v>142</v>
      </c>
    </row>
    <row r="13" spans="1:28" ht="16.5" customHeight="1">
      <c r="A13" s="83" t="s">
        <v>42</v>
      </c>
      <c r="B13" s="3" t="s">
        <v>52</v>
      </c>
      <c r="C13" s="4">
        <v>20.9</v>
      </c>
      <c r="D13" s="4">
        <v>34.299999999999997</v>
      </c>
      <c r="E13" s="4">
        <v>16.8</v>
      </c>
      <c r="F13" s="4">
        <v>8</v>
      </c>
      <c r="G13" s="4">
        <v>19.899999999999999</v>
      </c>
      <c r="H13" s="24"/>
      <c r="I13" s="4">
        <f t="shared" si="0"/>
        <v>55.199999999999996</v>
      </c>
      <c r="J13" s="4">
        <f t="shared" si="1"/>
        <v>24.8</v>
      </c>
      <c r="K13" s="4">
        <f t="shared" si="2"/>
        <v>19.899999999999999</v>
      </c>
      <c r="L13" s="27"/>
      <c r="M13" s="17">
        <v>355</v>
      </c>
    </row>
    <row r="14" spans="1:28" ht="16.5" customHeight="1">
      <c r="A14" s="83"/>
      <c r="B14" s="3" t="s">
        <v>53</v>
      </c>
      <c r="C14" s="4">
        <v>19.399999999999999</v>
      </c>
      <c r="D14" s="4">
        <v>33.1</v>
      </c>
      <c r="E14" s="4">
        <v>20.3</v>
      </c>
      <c r="F14" s="4">
        <v>11.7</v>
      </c>
      <c r="G14" s="8">
        <v>15.4</v>
      </c>
      <c r="H14" s="25"/>
      <c r="I14" s="4">
        <f t="shared" si="0"/>
        <v>52.5</v>
      </c>
      <c r="J14" s="4">
        <f t="shared" si="1"/>
        <v>32</v>
      </c>
      <c r="K14" s="4">
        <f t="shared" si="2"/>
        <v>15.4</v>
      </c>
      <c r="L14" s="27"/>
      <c r="M14" s="17">
        <v>360</v>
      </c>
    </row>
    <row r="15" spans="1:28" ht="16.5" customHeight="1">
      <c r="A15" s="83"/>
      <c r="B15" s="3" t="s">
        <v>54</v>
      </c>
      <c r="C15" s="4">
        <v>27.7</v>
      </c>
      <c r="D15" s="4">
        <v>27.9</v>
      </c>
      <c r="E15" s="4">
        <v>24.2</v>
      </c>
      <c r="F15" s="4">
        <v>12.9</v>
      </c>
      <c r="G15" s="4">
        <v>7.2</v>
      </c>
      <c r="H15" s="24"/>
      <c r="I15" s="4">
        <f t="shared" si="0"/>
        <v>55.599999999999994</v>
      </c>
      <c r="J15" s="4">
        <f t="shared" si="1"/>
        <v>37.1</v>
      </c>
      <c r="K15" s="4">
        <f t="shared" si="2"/>
        <v>7.2</v>
      </c>
      <c r="L15" s="27"/>
      <c r="M15" s="17">
        <v>292</v>
      </c>
    </row>
    <row r="16" spans="1:28" ht="16.5" customHeight="1">
      <c r="A16" s="83" t="s">
        <v>23</v>
      </c>
      <c r="B16" s="3" t="s">
        <v>40</v>
      </c>
      <c r="C16" s="4">
        <v>12</v>
      </c>
      <c r="D16" s="4">
        <v>31.3</v>
      </c>
      <c r="E16" s="4">
        <v>21.6</v>
      </c>
      <c r="F16" s="4">
        <v>12.6</v>
      </c>
      <c r="G16" s="4">
        <v>22.5</v>
      </c>
      <c r="H16" s="24"/>
      <c r="I16" s="4">
        <f t="shared" si="0"/>
        <v>43.3</v>
      </c>
      <c r="J16" s="4">
        <f t="shared" si="1"/>
        <v>34.200000000000003</v>
      </c>
      <c r="K16" s="4">
        <f t="shared" si="2"/>
        <v>22.5</v>
      </c>
      <c r="L16" s="27"/>
      <c r="M16" s="17">
        <v>370</v>
      </c>
    </row>
    <row r="17" spans="1:13" ht="16.5" customHeight="1">
      <c r="A17" s="83"/>
      <c r="B17" s="3" t="s">
        <v>1</v>
      </c>
      <c r="C17" s="4">
        <v>23.5</v>
      </c>
      <c r="D17" s="4">
        <v>32.799999999999997</v>
      </c>
      <c r="E17" s="4">
        <v>19.100000000000001</v>
      </c>
      <c r="F17" s="4">
        <v>11.4</v>
      </c>
      <c r="G17" s="4">
        <v>13.3</v>
      </c>
      <c r="H17" s="24"/>
      <c r="I17" s="4">
        <f t="shared" si="0"/>
        <v>56.3</v>
      </c>
      <c r="J17" s="4">
        <f t="shared" si="1"/>
        <v>30.5</v>
      </c>
      <c r="K17" s="4">
        <f t="shared" si="2"/>
        <v>13.3</v>
      </c>
      <c r="L17" s="27"/>
      <c r="M17" s="17">
        <v>393</v>
      </c>
    </row>
    <row r="18" spans="1:13" ht="16.5" customHeight="1">
      <c r="A18" s="83"/>
      <c r="B18" s="3" t="s">
        <v>2</v>
      </c>
      <c r="C18" s="4">
        <v>36.200000000000003</v>
      </c>
      <c r="D18" s="4">
        <v>32</v>
      </c>
      <c r="E18" s="4">
        <v>19.899999999999999</v>
      </c>
      <c r="F18" s="4">
        <v>7.1</v>
      </c>
      <c r="G18" s="4">
        <v>4.8</v>
      </c>
      <c r="H18" s="24"/>
      <c r="I18" s="4">
        <f t="shared" si="0"/>
        <v>68.2</v>
      </c>
      <c r="J18" s="4">
        <f t="shared" si="1"/>
        <v>27</v>
      </c>
      <c r="K18" s="4">
        <f t="shared" si="2"/>
        <v>4.8</v>
      </c>
      <c r="L18" s="27"/>
      <c r="M18" s="17">
        <v>244</v>
      </c>
    </row>
    <row r="19" spans="1:13" ht="16.5" customHeight="1">
      <c r="A19" s="83" t="s">
        <v>24</v>
      </c>
      <c r="B19" s="3" t="s">
        <v>3</v>
      </c>
      <c r="C19" s="4">
        <v>21.9</v>
      </c>
      <c r="D19" s="4">
        <v>32.4</v>
      </c>
      <c r="E19" s="4">
        <v>19.8</v>
      </c>
      <c r="F19" s="4">
        <v>10.7</v>
      </c>
      <c r="G19" s="4">
        <v>15.2</v>
      </c>
      <c r="H19" s="24"/>
      <c r="I19" s="4">
        <f t="shared" si="0"/>
        <v>54.3</v>
      </c>
      <c r="J19" s="4">
        <f t="shared" si="1"/>
        <v>30.5</v>
      </c>
      <c r="K19" s="4">
        <f t="shared" si="2"/>
        <v>15.2</v>
      </c>
      <c r="L19" s="27"/>
      <c r="M19" s="17">
        <v>892</v>
      </c>
    </row>
    <row r="20" spans="1:13" ht="16.5" customHeight="1">
      <c r="A20" s="83"/>
      <c r="B20" s="3" t="s">
        <v>4</v>
      </c>
      <c r="C20" s="4">
        <v>27.5</v>
      </c>
      <c r="D20" s="4">
        <v>32</v>
      </c>
      <c r="E20" s="4">
        <v>16.8</v>
      </c>
      <c r="F20" s="4">
        <v>13</v>
      </c>
      <c r="G20" s="8">
        <v>10.7</v>
      </c>
      <c r="H20" s="25"/>
      <c r="I20" s="4">
        <f t="shared" si="0"/>
        <v>59.5</v>
      </c>
      <c r="J20" s="4">
        <f t="shared" si="1"/>
        <v>29.8</v>
      </c>
      <c r="K20" s="4">
        <f t="shared" si="2"/>
        <v>10.7</v>
      </c>
      <c r="L20" s="27"/>
      <c r="M20" s="17">
        <v>82</v>
      </c>
    </row>
    <row r="21" spans="1:13" ht="16.5" customHeight="1">
      <c r="A21" s="83"/>
      <c r="B21" s="3" t="s">
        <v>5</v>
      </c>
      <c r="C21" s="4">
        <v>21.1</v>
      </c>
      <c r="D21" s="4">
        <v>22.9</v>
      </c>
      <c r="E21" s="4">
        <v>40.200000000000003</v>
      </c>
      <c r="F21" s="4">
        <v>7.1</v>
      </c>
      <c r="G21" s="4">
        <v>8.8000000000000007</v>
      </c>
      <c r="H21" s="24"/>
      <c r="I21" s="4">
        <f t="shared" si="0"/>
        <v>44</v>
      </c>
      <c r="J21" s="4">
        <f t="shared" si="1"/>
        <v>47.300000000000004</v>
      </c>
      <c r="K21" s="4">
        <f t="shared" si="2"/>
        <v>8.8000000000000007</v>
      </c>
      <c r="L21" s="27"/>
      <c r="M21" s="17">
        <v>33</v>
      </c>
    </row>
    <row r="22" spans="1:13" ht="16.5" customHeight="1">
      <c r="A22" s="83" t="s">
        <v>57</v>
      </c>
      <c r="B22" s="3" t="s">
        <v>55</v>
      </c>
      <c r="C22" s="4">
        <v>19.5</v>
      </c>
      <c r="D22" s="4">
        <v>33.6</v>
      </c>
      <c r="E22" s="4">
        <v>17.600000000000001</v>
      </c>
      <c r="F22" s="4">
        <v>14.1</v>
      </c>
      <c r="G22" s="4">
        <v>15.1</v>
      </c>
      <c r="H22" s="24"/>
      <c r="I22" s="4">
        <f t="shared" si="0"/>
        <v>53.1</v>
      </c>
      <c r="J22" s="4">
        <f t="shared" si="1"/>
        <v>31.700000000000003</v>
      </c>
      <c r="K22" s="4">
        <f t="shared" si="2"/>
        <v>15.1</v>
      </c>
      <c r="L22" s="27"/>
      <c r="M22" s="17">
        <v>261</v>
      </c>
    </row>
    <row r="23" spans="1:13" ht="16.5" customHeight="1">
      <c r="A23" s="83"/>
      <c r="B23" s="3" t="s">
        <v>56</v>
      </c>
      <c r="C23" s="4">
        <v>26.1</v>
      </c>
      <c r="D23" s="4">
        <v>34.299999999999997</v>
      </c>
      <c r="E23" s="4">
        <v>18.8</v>
      </c>
      <c r="F23" s="4">
        <v>9.1999999999999993</v>
      </c>
      <c r="G23" s="4">
        <v>11.6</v>
      </c>
      <c r="H23" s="24"/>
      <c r="I23" s="4">
        <f t="shared" si="0"/>
        <v>60.4</v>
      </c>
      <c r="J23" s="4">
        <f t="shared" si="1"/>
        <v>28</v>
      </c>
      <c r="K23" s="4">
        <f t="shared" si="2"/>
        <v>11.6</v>
      </c>
      <c r="L23" s="27"/>
      <c r="M23" s="17">
        <v>196</v>
      </c>
    </row>
    <row r="24" spans="1:13" ht="16.5" customHeight="1">
      <c r="A24" s="83"/>
      <c r="B24" s="3" t="s">
        <v>6</v>
      </c>
      <c r="C24" s="4">
        <v>24.4</v>
      </c>
      <c r="D24" s="4">
        <v>28.4</v>
      </c>
      <c r="E24" s="4">
        <v>26.7</v>
      </c>
      <c r="F24" s="4">
        <v>13.7</v>
      </c>
      <c r="G24" s="4">
        <v>6.7</v>
      </c>
      <c r="H24" s="24"/>
      <c r="I24" s="4">
        <f t="shared" si="0"/>
        <v>52.8</v>
      </c>
      <c r="J24" s="4">
        <f t="shared" si="1"/>
        <v>40.4</v>
      </c>
      <c r="K24" s="4">
        <f t="shared" si="2"/>
        <v>6.7</v>
      </c>
      <c r="L24" s="27"/>
      <c r="M24" s="17">
        <v>60</v>
      </c>
    </row>
    <row r="25" spans="1:13" ht="16.5" customHeight="1">
      <c r="A25" s="83"/>
      <c r="B25" s="3" t="s">
        <v>7</v>
      </c>
      <c r="C25" s="4">
        <v>26.4</v>
      </c>
      <c r="D25" s="4">
        <v>30</v>
      </c>
      <c r="E25" s="4">
        <v>21.6</v>
      </c>
      <c r="F25" s="4">
        <v>11.7</v>
      </c>
      <c r="G25" s="4">
        <v>10.199999999999999</v>
      </c>
      <c r="H25" s="24"/>
      <c r="I25" s="4">
        <f t="shared" si="0"/>
        <v>56.4</v>
      </c>
      <c r="J25" s="4">
        <f t="shared" si="1"/>
        <v>33.299999999999997</v>
      </c>
      <c r="K25" s="4">
        <f t="shared" si="2"/>
        <v>10.199999999999999</v>
      </c>
      <c r="L25" s="27"/>
      <c r="M25" s="17">
        <v>297</v>
      </c>
    </row>
    <row r="26" spans="1:13" ht="16.5" customHeight="1">
      <c r="A26" s="83"/>
      <c r="B26" s="3" t="s">
        <v>8</v>
      </c>
      <c r="C26" s="4">
        <v>15.5</v>
      </c>
      <c r="D26" s="4">
        <v>31.8</v>
      </c>
      <c r="E26" s="4">
        <v>20.9</v>
      </c>
      <c r="F26" s="4">
        <v>5.5</v>
      </c>
      <c r="G26" s="4">
        <v>26.3</v>
      </c>
      <c r="H26" s="24"/>
      <c r="I26" s="4">
        <f t="shared" si="0"/>
        <v>47.3</v>
      </c>
      <c r="J26" s="4">
        <f t="shared" si="1"/>
        <v>26.4</v>
      </c>
      <c r="K26" s="4">
        <f t="shared" si="2"/>
        <v>26.3</v>
      </c>
      <c r="L26" s="27"/>
      <c r="M26" s="17">
        <v>192</v>
      </c>
    </row>
    <row r="27" spans="1:13" ht="16.5" customHeight="1">
      <c r="A27" s="83" t="s">
        <v>25</v>
      </c>
      <c r="B27" s="3" t="s">
        <v>27</v>
      </c>
      <c r="C27" s="4">
        <v>19.3</v>
      </c>
      <c r="D27" s="4">
        <v>26.4</v>
      </c>
      <c r="E27" s="4">
        <v>20.2</v>
      </c>
      <c r="F27" s="4">
        <v>12.4</v>
      </c>
      <c r="G27" s="4">
        <v>21.7</v>
      </c>
      <c r="H27" s="24"/>
      <c r="I27" s="4">
        <f t="shared" si="0"/>
        <v>45.7</v>
      </c>
      <c r="J27" s="4">
        <f t="shared" si="1"/>
        <v>32.6</v>
      </c>
      <c r="K27" s="4">
        <f t="shared" si="2"/>
        <v>21.7</v>
      </c>
      <c r="L27" s="27"/>
      <c r="M27" s="17">
        <v>147</v>
      </c>
    </row>
    <row r="28" spans="1:13" ht="16.5" customHeight="1">
      <c r="A28" s="83"/>
      <c r="B28" s="3" t="s">
        <v>58</v>
      </c>
      <c r="C28" s="4">
        <v>22.3</v>
      </c>
      <c r="D28" s="4">
        <v>35.200000000000003</v>
      </c>
      <c r="E28" s="4">
        <v>21.7</v>
      </c>
      <c r="F28" s="4">
        <v>5.6</v>
      </c>
      <c r="G28" s="4">
        <v>15.2</v>
      </c>
      <c r="H28" s="24"/>
      <c r="I28" s="4">
        <f t="shared" si="0"/>
        <v>57.5</v>
      </c>
      <c r="J28" s="4">
        <f t="shared" si="1"/>
        <v>27.299999999999997</v>
      </c>
      <c r="K28" s="4">
        <f t="shared" si="2"/>
        <v>15.2</v>
      </c>
      <c r="L28" s="27"/>
      <c r="M28" s="17">
        <v>150</v>
      </c>
    </row>
    <row r="29" spans="1:13" ht="16.5" customHeight="1">
      <c r="A29" s="83"/>
      <c r="B29" s="3" t="s">
        <v>59</v>
      </c>
      <c r="C29" s="4">
        <v>23.3</v>
      </c>
      <c r="D29" s="4">
        <v>25</v>
      </c>
      <c r="E29" s="4">
        <v>24.7</v>
      </c>
      <c r="F29" s="4">
        <v>9.6999999999999993</v>
      </c>
      <c r="G29" s="4">
        <v>17.399999999999999</v>
      </c>
      <c r="H29" s="24"/>
      <c r="I29" s="4">
        <f t="shared" si="0"/>
        <v>48.3</v>
      </c>
      <c r="J29" s="4">
        <f t="shared" si="1"/>
        <v>34.4</v>
      </c>
      <c r="K29" s="4">
        <f t="shared" si="2"/>
        <v>17.399999999999999</v>
      </c>
      <c r="L29" s="27"/>
      <c r="M29" s="17">
        <v>160</v>
      </c>
    </row>
    <row r="30" spans="1:13" ht="16.5" customHeight="1">
      <c r="A30" s="83"/>
      <c r="B30" s="3" t="s">
        <v>9</v>
      </c>
      <c r="C30" s="4">
        <v>17.7</v>
      </c>
      <c r="D30" s="4">
        <v>41.2</v>
      </c>
      <c r="E30" s="4">
        <v>16.3</v>
      </c>
      <c r="F30" s="4">
        <v>11.5</v>
      </c>
      <c r="G30" s="4">
        <v>13.3</v>
      </c>
      <c r="H30" s="24"/>
      <c r="I30" s="4">
        <f t="shared" si="0"/>
        <v>58.900000000000006</v>
      </c>
      <c r="J30" s="4">
        <f t="shared" si="1"/>
        <v>27.8</v>
      </c>
      <c r="K30" s="4">
        <f t="shared" si="2"/>
        <v>13.3</v>
      </c>
      <c r="L30" s="27"/>
      <c r="M30" s="17">
        <v>174</v>
      </c>
    </row>
    <row r="31" spans="1:13" ht="16.5" customHeight="1">
      <c r="A31" s="83"/>
      <c r="B31" s="3" t="s">
        <v>36</v>
      </c>
      <c r="C31" s="4">
        <v>20.9</v>
      </c>
      <c r="D31" s="4">
        <v>33.299999999999997</v>
      </c>
      <c r="E31" s="4">
        <v>21.4</v>
      </c>
      <c r="F31" s="4">
        <v>12.6</v>
      </c>
      <c r="G31" s="4">
        <v>11.8</v>
      </c>
      <c r="H31" s="24"/>
      <c r="I31" s="4">
        <f t="shared" si="0"/>
        <v>54.199999999999996</v>
      </c>
      <c r="J31" s="4">
        <f t="shared" si="1"/>
        <v>34</v>
      </c>
      <c r="K31" s="4">
        <f t="shared" si="2"/>
        <v>11.8</v>
      </c>
      <c r="L31" s="27"/>
      <c r="M31" s="17">
        <v>235</v>
      </c>
    </row>
    <row r="32" spans="1:13" ht="16.5" customHeight="1">
      <c r="A32" s="83"/>
      <c r="B32" s="3" t="s">
        <v>10</v>
      </c>
      <c r="C32" s="4">
        <v>32.799999999999997</v>
      </c>
      <c r="D32" s="4">
        <v>29.2</v>
      </c>
      <c r="E32" s="4">
        <v>16.399999999999999</v>
      </c>
      <c r="F32" s="4">
        <v>12</v>
      </c>
      <c r="G32" s="4">
        <v>9.6999999999999993</v>
      </c>
      <c r="H32" s="24"/>
      <c r="I32" s="4">
        <f t="shared" si="0"/>
        <v>62</v>
      </c>
      <c r="J32" s="4">
        <f t="shared" si="1"/>
        <v>28.4</v>
      </c>
      <c r="K32" s="4">
        <f t="shared" si="2"/>
        <v>9.6999999999999993</v>
      </c>
      <c r="L32" s="27"/>
      <c r="M32" s="17">
        <v>139</v>
      </c>
    </row>
    <row r="33" spans="1:13" ht="16.5" customHeight="1">
      <c r="A33" s="83" t="s">
        <v>26</v>
      </c>
      <c r="B33" s="3" t="s">
        <v>11</v>
      </c>
      <c r="C33" s="4">
        <v>30</v>
      </c>
      <c r="D33" s="4">
        <v>30.3</v>
      </c>
      <c r="E33" s="4">
        <v>17</v>
      </c>
      <c r="F33" s="4">
        <v>9</v>
      </c>
      <c r="G33" s="4">
        <v>13.7</v>
      </c>
      <c r="H33" s="24"/>
      <c r="I33" s="4">
        <f t="shared" si="0"/>
        <v>60.3</v>
      </c>
      <c r="J33" s="4">
        <f t="shared" si="1"/>
        <v>26</v>
      </c>
      <c r="K33" s="4">
        <f t="shared" si="2"/>
        <v>13.7</v>
      </c>
      <c r="L33" s="27"/>
      <c r="M33" s="17">
        <v>131</v>
      </c>
    </row>
    <row r="34" spans="1:13" ht="16.5" customHeight="1">
      <c r="A34" s="83"/>
      <c r="B34" s="3" t="s">
        <v>12</v>
      </c>
      <c r="C34" s="4">
        <v>23</v>
      </c>
      <c r="D34" s="4">
        <v>34.299999999999997</v>
      </c>
      <c r="E34" s="4">
        <v>14.4</v>
      </c>
      <c r="F34" s="4">
        <v>7.9</v>
      </c>
      <c r="G34" s="4">
        <v>20.399999999999999</v>
      </c>
      <c r="H34" s="24"/>
      <c r="I34" s="4">
        <f t="shared" si="0"/>
        <v>57.3</v>
      </c>
      <c r="J34" s="4">
        <f t="shared" si="1"/>
        <v>22.3</v>
      </c>
      <c r="K34" s="4">
        <f t="shared" si="2"/>
        <v>20.399999999999999</v>
      </c>
      <c r="L34" s="27"/>
      <c r="M34" s="17">
        <v>110</v>
      </c>
    </row>
    <row r="35" spans="1:13" ht="16.5" customHeight="1">
      <c r="A35" s="83"/>
      <c r="B35" s="3" t="s">
        <v>13</v>
      </c>
      <c r="C35" s="4">
        <v>22.6</v>
      </c>
      <c r="D35" s="4">
        <v>24.3</v>
      </c>
      <c r="E35" s="4">
        <v>26.7</v>
      </c>
      <c r="F35" s="4">
        <v>9.6</v>
      </c>
      <c r="G35" s="4">
        <v>16.899999999999999</v>
      </c>
      <c r="H35" s="24"/>
      <c r="I35" s="4">
        <f t="shared" si="0"/>
        <v>46.900000000000006</v>
      </c>
      <c r="J35" s="4">
        <f t="shared" si="1"/>
        <v>36.299999999999997</v>
      </c>
      <c r="K35" s="4">
        <f t="shared" si="2"/>
        <v>16.899999999999999</v>
      </c>
      <c r="L35" s="27"/>
      <c r="M35" s="17">
        <v>107</v>
      </c>
    </row>
    <row r="36" spans="1:13" ht="16.5" customHeight="1">
      <c r="A36" s="83"/>
      <c r="B36" s="3" t="s">
        <v>14</v>
      </c>
      <c r="C36" s="4">
        <v>13.9</v>
      </c>
      <c r="D36" s="4">
        <v>39.799999999999997</v>
      </c>
      <c r="E36" s="4">
        <v>23.3</v>
      </c>
      <c r="F36" s="4">
        <v>10.7</v>
      </c>
      <c r="G36" s="4">
        <v>12.3</v>
      </c>
      <c r="H36" s="24"/>
      <c r="I36" s="4">
        <f t="shared" si="0"/>
        <v>53.699999999999996</v>
      </c>
      <c r="J36" s="4">
        <f t="shared" si="1"/>
        <v>34</v>
      </c>
      <c r="K36" s="4">
        <f t="shared" si="2"/>
        <v>12.3</v>
      </c>
      <c r="L36" s="27"/>
      <c r="M36" s="17">
        <v>130</v>
      </c>
    </row>
    <row r="37" spans="1:13" ht="16.5" customHeight="1">
      <c r="A37" s="83"/>
      <c r="B37" s="3" t="s">
        <v>15</v>
      </c>
      <c r="C37" s="4">
        <v>19</v>
      </c>
      <c r="D37" s="4">
        <v>36.5</v>
      </c>
      <c r="E37" s="4">
        <v>22.3</v>
      </c>
      <c r="F37" s="4">
        <v>11.6</v>
      </c>
      <c r="G37" s="4">
        <v>10.5</v>
      </c>
      <c r="H37" s="24"/>
      <c r="I37" s="4">
        <f t="shared" si="0"/>
        <v>55.5</v>
      </c>
      <c r="J37" s="4">
        <f t="shared" si="1"/>
        <v>33.9</v>
      </c>
      <c r="K37" s="4">
        <f t="shared" si="2"/>
        <v>10.5</v>
      </c>
      <c r="L37" s="27"/>
      <c r="M37" s="17">
        <v>126</v>
      </c>
    </row>
    <row r="38" spans="1:13" ht="16.5" customHeight="1">
      <c r="A38" s="83"/>
      <c r="B38" s="3" t="s">
        <v>16</v>
      </c>
      <c r="C38" s="4">
        <v>24.5</v>
      </c>
      <c r="D38" s="4">
        <v>27.7</v>
      </c>
      <c r="E38" s="4">
        <v>18.2</v>
      </c>
      <c r="F38" s="4">
        <v>11.1</v>
      </c>
      <c r="G38" s="4">
        <v>18.5</v>
      </c>
      <c r="H38" s="24"/>
      <c r="I38" s="4">
        <f t="shared" si="0"/>
        <v>52.2</v>
      </c>
      <c r="J38" s="4">
        <f t="shared" si="1"/>
        <v>29.299999999999997</v>
      </c>
      <c r="K38" s="4">
        <f t="shared" si="2"/>
        <v>18.5</v>
      </c>
      <c r="L38" s="27"/>
      <c r="M38" s="17">
        <v>120</v>
      </c>
    </row>
    <row r="39" spans="1:13" ht="16.5" customHeight="1">
      <c r="A39" s="83"/>
      <c r="B39" s="3" t="s">
        <v>17</v>
      </c>
      <c r="C39" s="4">
        <v>21</v>
      </c>
      <c r="D39" s="4">
        <v>32.6</v>
      </c>
      <c r="E39" s="4">
        <v>18.899999999999999</v>
      </c>
      <c r="F39" s="4">
        <v>12.3</v>
      </c>
      <c r="G39" s="4">
        <v>15.2</v>
      </c>
      <c r="H39" s="24"/>
      <c r="I39" s="4">
        <f t="shared" si="0"/>
        <v>53.6</v>
      </c>
      <c r="J39" s="4">
        <f t="shared" si="1"/>
        <v>31.2</v>
      </c>
      <c r="K39" s="4">
        <f t="shared" si="2"/>
        <v>15.2</v>
      </c>
      <c r="L39" s="27"/>
      <c r="M39" s="17">
        <v>144</v>
      </c>
    </row>
    <row r="40" spans="1:13" ht="16.5" customHeight="1">
      <c r="A40" s="83"/>
      <c r="B40" s="3" t="s">
        <v>18</v>
      </c>
      <c r="C40" s="4">
        <v>24.9</v>
      </c>
      <c r="D40" s="4">
        <v>29.6</v>
      </c>
      <c r="E40" s="4">
        <v>21.2</v>
      </c>
      <c r="F40" s="4">
        <v>13.1</v>
      </c>
      <c r="G40" s="4">
        <v>11.1</v>
      </c>
      <c r="H40" s="24"/>
      <c r="I40" s="4">
        <f t="shared" si="0"/>
        <v>54.5</v>
      </c>
      <c r="J40" s="4">
        <f t="shared" si="1"/>
        <v>34.299999999999997</v>
      </c>
      <c r="K40" s="4">
        <f t="shared" si="2"/>
        <v>11.1</v>
      </c>
      <c r="L40" s="27"/>
      <c r="M40" s="17">
        <v>138</v>
      </c>
    </row>
    <row r="41" spans="1:13" ht="16.5" customHeight="1">
      <c r="A41" s="83" t="s">
        <v>132</v>
      </c>
      <c r="B41" s="3" t="s">
        <v>28</v>
      </c>
      <c r="C41" s="4">
        <v>5.7</v>
      </c>
      <c r="D41" s="4">
        <v>28.3</v>
      </c>
      <c r="E41" s="4">
        <v>29.6</v>
      </c>
      <c r="F41" s="4">
        <v>26.4</v>
      </c>
      <c r="G41" s="8">
        <v>10</v>
      </c>
      <c r="H41" s="25"/>
      <c r="I41" s="4">
        <f t="shared" si="0"/>
        <v>34</v>
      </c>
      <c r="J41" s="4">
        <f t="shared" si="1"/>
        <v>56</v>
      </c>
      <c r="K41" s="4">
        <f t="shared" si="2"/>
        <v>10</v>
      </c>
      <c r="L41" s="27"/>
      <c r="M41" s="17">
        <v>145</v>
      </c>
    </row>
    <row r="42" spans="1:13" ht="16.5" customHeight="1">
      <c r="A42" s="83"/>
      <c r="B42" s="3" t="s">
        <v>19</v>
      </c>
      <c r="C42" s="4">
        <v>59.6</v>
      </c>
      <c r="D42" s="4">
        <v>28.7</v>
      </c>
      <c r="E42" s="4">
        <v>5.4</v>
      </c>
      <c r="F42" s="4">
        <v>1.9</v>
      </c>
      <c r="G42" s="4">
        <v>4.4000000000000004</v>
      </c>
      <c r="H42" s="24"/>
      <c r="I42" s="4">
        <f t="shared" si="0"/>
        <v>88.3</v>
      </c>
      <c r="J42" s="4">
        <f t="shared" si="1"/>
        <v>7.3000000000000007</v>
      </c>
      <c r="K42" s="4">
        <f t="shared" si="2"/>
        <v>4.4000000000000004</v>
      </c>
      <c r="L42" s="27"/>
      <c r="M42" s="17">
        <v>141</v>
      </c>
    </row>
    <row r="43" spans="1:13" ht="15.75" customHeight="1">
      <c r="A43" s="83"/>
      <c r="B43" s="3" t="s">
        <v>29</v>
      </c>
      <c r="C43" s="4">
        <v>17.3</v>
      </c>
      <c r="D43" s="4">
        <v>39.5</v>
      </c>
      <c r="E43" s="4">
        <v>21.6</v>
      </c>
      <c r="F43" s="4">
        <v>9.6999999999999993</v>
      </c>
      <c r="G43" s="4">
        <v>11.9</v>
      </c>
      <c r="H43" s="24"/>
      <c r="I43" s="4">
        <f t="shared" si="0"/>
        <v>56.8</v>
      </c>
      <c r="J43" s="4">
        <f t="shared" si="1"/>
        <v>31.3</v>
      </c>
      <c r="K43" s="4">
        <f t="shared" si="2"/>
        <v>11.9</v>
      </c>
      <c r="L43" s="27"/>
      <c r="M43" s="17">
        <v>67</v>
      </c>
    </row>
    <row r="44" spans="1:13" ht="15.75" customHeight="1">
      <c r="A44" s="83"/>
      <c r="B44" s="3" t="s">
        <v>139</v>
      </c>
      <c r="C44" s="4">
        <v>49.8</v>
      </c>
      <c r="D44" s="4">
        <v>23.7</v>
      </c>
      <c r="E44" s="4">
        <v>11.3</v>
      </c>
      <c r="F44" s="4">
        <v>5.5</v>
      </c>
      <c r="G44" s="4">
        <v>9.8000000000000007</v>
      </c>
      <c r="H44" s="24"/>
      <c r="I44" s="4">
        <f t="shared" si="0"/>
        <v>73.5</v>
      </c>
      <c r="J44" s="4">
        <f t="shared" si="1"/>
        <v>16.8</v>
      </c>
      <c r="K44" s="4">
        <f t="shared" si="2"/>
        <v>9.8000000000000007</v>
      </c>
      <c r="L44" s="27"/>
      <c r="M44" s="17">
        <v>45</v>
      </c>
    </row>
    <row r="45" spans="1:13" ht="16.5" customHeight="1">
      <c r="A45" s="83"/>
      <c r="B45" s="3" t="s">
        <v>30</v>
      </c>
      <c r="C45" s="4">
        <v>25.5</v>
      </c>
      <c r="D45" s="4">
        <v>41.6</v>
      </c>
      <c r="E45" s="4">
        <v>20</v>
      </c>
      <c r="F45" s="4">
        <v>0</v>
      </c>
      <c r="G45" s="8">
        <v>12.9</v>
      </c>
      <c r="H45" s="25"/>
      <c r="I45" s="4">
        <f t="shared" si="0"/>
        <v>67.099999999999994</v>
      </c>
      <c r="J45" s="4">
        <f t="shared" si="1"/>
        <v>20</v>
      </c>
      <c r="K45" s="4">
        <f t="shared" si="2"/>
        <v>12.9</v>
      </c>
      <c r="L45" s="27"/>
      <c r="M45" s="17">
        <v>42</v>
      </c>
    </row>
    <row r="46" spans="1:13" ht="16.5" customHeight="1">
      <c r="A46" s="83"/>
      <c r="B46" s="3" t="s">
        <v>31</v>
      </c>
      <c r="C46" s="4">
        <v>53.3</v>
      </c>
      <c r="D46" s="4">
        <v>37.799999999999997</v>
      </c>
      <c r="E46" s="4">
        <v>7.8</v>
      </c>
      <c r="F46" s="4">
        <v>1.2</v>
      </c>
      <c r="G46" s="8">
        <v>0</v>
      </c>
      <c r="H46" s="25"/>
      <c r="I46" s="4">
        <f t="shared" si="0"/>
        <v>91.1</v>
      </c>
      <c r="J46" s="4">
        <f t="shared" si="1"/>
        <v>9</v>
      </c>
      <c r="K46" s="4">
        <f t="shared" si="2"/>
        <v>0</v>
      </c>
      <c r="L46" s="27"/>
      <c r="M46" s="17">
        <v>40</v>
      </c>
    </row>
    <row r="47" spans="1:13" ht="16.5" customHeight="1">
      <c r="A47" s="83"/>
      <c r="B47" s="3" t="s">
        <v>32</v>
      </c>
      <c r="C47" s="8">
        <v>17</v>
      </c>
      <c r="D47" s="8">
        <v>26</v>
      </c>
      <c r="E47" s="8">
        <v>36.6</v>
      </c>
      <c r="F47" s="4">
        <v>20.399999999999999</v>
      </c>
      <c r="G47" s="8">
        <v>0</v>
      </c>
      <c r="H47" s="25"/>
      <c r="I47" s="4">
        <f t="shared" si="0"/>
        <v>43</v>
      </c>
      <c r="J47" s="4">
        <f t="shared" si="1"/>
        <v>57</v>
      </c>
      <c r="K47" s="4">
        <f t="shared" si="2"/>
        <v>0</v>
      </c>
      <c r="L47" s="27"/>
      <c r="M47" s="17">
        <v>22</v>
      </c>
    </row>
    <row r="48" spans="1:13" ht="16.5" customHeight="1">
      <c r="A48" s="83"/>
      <c r="B48" s="3" t="s">
        <v>20</v>
      </c>
      <c r="C48" s="4">
        <v>1.3</v>
      </c>
      <c r="D48" s="4">
        <v>31.9</v>
      </c>
      <c r="E48" s="4">
        <v>26.2</v>
      </c>
      <c r="F48" s="4">
        <v>24.7</v>
      </c>
      <c r="G48" s="8">
        <v>15.8</v>
      </c>
      <c r="H48" s="25"/>
      <c r="I48" s="4">
        <f t="shared" si="0"/>
        <v>33.199999999999996</v>
      </c>
      <c r="J48" s="4">
        <f t="shared" si="1"/>
        <v>50.9</v>
      </c>
      <c r="K48" s="4">
        <f t="shared" si="2"/>
        <v>15.8</v>
      </c>
      <c r="L48" s="27"/>
      <c r="M48" s="17">
        <v>65</v>
      </c>
    </row>
    <row r="49" spans="1:13" ht="16.5" customHeight="1">
      <c r="A49" s="83"/>
      <c r="B49" s="3" t="s">
        <v>37</v>
      </c>
      <c r="C49" s="4">
        <v>27.8</v>
      </c>
      <c r="D49" s="4">
        <v>33.4</v>
      </c>
      <c r="E49" s="4">
        <v>15.3</v>
      </c>
      <c r="F49" s="4">
        <v>10.199999999999999</v>
      </c>
      <c r="G49" s="8">
        <v>13.3</v>
      </c>
      <c r="H49" s="25"/>
      <c r="I49" s="4">
        <f t="shared" si="0"/>
        <v>61.2</v>
      </c>
      <c r="J49" s="4">
        <f t="shared" si="1"/>
        <v>25.5</v>
      </c>
      <c r="K49" s="4">
        <f t="shared" si="2"/>
        <v>13.3</v>
      </c>
      <c r="L49" s="27"/>
      <c r="M49" s="17">
        <v>25</v>
      </c>
    </row>
    <row r="50" spans="1:13" ht="16.5" customHeight="1">
      <c r="A50" s="83"/>
      <c r="B50" s="3" t="s">
        <v>38</v>
      </c>
      <c r="C50" s="4">
        <v>52.2</v>
      </c>
      <c r="D50" s="4">
        <v>28.8</v>
      </c>
      <c r="E50" s="4">
        <v>10.4</v>
      </c>
      <c r="F50" s="4">
        <v>5.9</v>
      </c>
      <c r="G50" s="8">
        <v>2.7</v>
      </c>
      <c r="H50" s="25"/>
      <c r="I50" s="4">
        <f t="shared" si="0"/>
        <v>81</v>
      </c>
      <c r="J50" s="4">
        <f t="shared" si="1"/>
        <v>16.3</v>
      </c>
      <c r="K50" s="4">
        <f t="shared" si="2"/>
        <v>2.7</v>
      </c>
      <c r="L50" s="27"/>
      <c r="M50" s="17">
        <v>32</v>
      </c>
    </row>
    <row r="51" spans="1:13" ht="16.5" customHeight="1">
      <c r="A51" s="83"/>
      <c r="B51" s="10" t="s">
        <v>5</v>
      </c>
      <c r="C51" s="4">
        <v>6.8</v>
      </c>
      <c r="D51" s="4">
        <v>32.700000000000003</v>
      </c>
      <c r="E51" s="4">
        <v>51.2</v>
      </c>
      <c r="F51" s="4">
        <v>7.2</v>
      </c>
      <c r="G51" s="4">
        <v>2.1</v>
      </c>
      <c r="H51" s="24"/>
      <c r="I51" s="4">
        <f t="shared" si="0"/>
        <v>39.5</v>
      </c>
      <c r="J51" s="4">
        <f t="shared" si="1"/>
        <v>58.400000000000006</v>
      </c>
      <c r="K51" s="4">
        <f t="shared" si="2"/>
        <v>2.1</v>
      </c>
      <c r="L51" s="27"/>
      <c r="M51" s="17">
        <v>40</v>
      </c>
    </row>
    <row r="52" spans="1:13" ht="16.5" customHeight="1">
      <c r="A52" s="83"/>
      <c r="B52" s="3" t="s">
        <v>60</v>
      </c>
      <c r="C52" s="4">
        <v>12</v>
      </c>
      <c r="D52" s="4">
        <v>36</v>
      </c>
      <c r="E52" s="4">
        <v>19.600000000000001</v>
      </c>
      <c r="F52" s="4">
        <v>7.4</v>
      </c>
      <c r="G52" s="4">
        <v>24.9</v>
      </c>
      <c r="H52" s="24"/>
      <c r="I52" s="4">
        <f t="shared" si="0"/>
        <v>48</v>
      </c>
      <c r="J52" s="4">
        <f t="shared" si="1"/>
        <v>27</v>
      </c>
      <c r="K52" s="4">
        <f t="shared" si="2"/>
        <v>24.9</v>
      </c>
      <c r="L52" s="27"/>
      <c r="M52" s="17">
        <v>194</v>
      </c>
    </row>
    <row r="53" spans="1:13" ht="16.5" customHeight="1">
      <c r="A53" s="83"/>
      <c r="B53" s="3" t="s">
        <v>21</v>
      </c>
      <c r="C53" s="4">
        <v>8.1999999999999993</v>
      </c>
      <c r="D53" s="4">
        <v>29.7</v>
      </c>
      <c r="E53" s="4">
        <v>20.9</v>
      </c>
      <c r="F53" s="4">
        <v>10.7</v>
      </c>
      <c r="G53" s="4">
        <v>30.5</v>
      </c>
      <c r="H53" s="24"/>
      <c r="I53" s="4">
        <f t="shared" si="0"/>
        <v>37.9</v>
      </c>
      <c r="J53" s="4">
        <f t="shared" si="1"/>
        <v>31.599999999999998</v>
      </c>
      <c r="K53" s="4">
        <f t="shared" si="2"/>
        <v>30.5</v>
      </c>
      <c r="L53" s="27"/>
      <c r="M53" s="17">
        <v>147</v>
      </c>
    </row>
    <row r="54" spans="1:13" ht="16.5" customHeight="1">
      <c r="A54" s="83" t="s">
        <v>64</v>
      </c>
      <c r="B54" s="3" t="s">
        <v>61</v>
      </c>
      <c r="C54" s="4">
        <v>10.1</v>
      </c>
      <c r="D54" s="4">
        <v>31.3</v>
      </c>
      <c r="E54" s="4">
        <v>28</v>
      </c>
      <c r="F54" s="4">
        <v>21.1</v>
      </c>
      <c r="G54" s="4">
        <v>9.6</v>
      </c>
      <c r="H54" s="24"/>
      <c r="I54" s="4">
        <f t="shared" si="0"/>
        <v>41.4</v>
      </c>
      <c r="J54" s="4">
        <f t="shared" si="1"/>
        <v>49.1</v>
      </c>
      <c r="K54" s="4">
        <f t="shared" si="2"/>
        <v>9.6</v>
      </c>
      <c r="L54" s="27"/>
      <c r="M54" s="17">
        <v>234</v>
      </c>
    </row>
    <row r="55" spans="1:13" ht="16.5" customHeight="1">
      <c r="A55" s="83"/>
      <c r="B55" s="3" t="s">
        <v>62</v>
      </c>
      <c r="C55" s="4">
        <v>51.7</v>
      </c>
      <c r="D55" s="4">
        <v>31.3</v>
      </c>
      <c r="E55" s="4">
        <v>9</v>
      </c>
      <c r="F55" s="4">
        <v>2.1</v>
      </c>
      <c r="G55" s="4">
        <v>6</v>
      </c>
      <c r="H55" s="24"/>
      <c r="I55" s="4">
        <f t="shared" si="0"/>
        <v>83</v>
      </c>
      <c r="J55" s="4">
        <f t="shared" si="1"/>
        <v>11.1</v>
      </c>
      <c r="K55" s="4">
        <f t="shared" si="2"/>
        <v>6</v>
      </c>
      <c r="L55" s="27"/>
      <c r="M55" s="17">
        <v>268</v>
      </c>
    </row>
    <row r="56" spans="1:13" ht="16.5" customHeight="1">
      <c r="A56" s="83"/>
      <c r="B56" s="3" t="s">
        <v>63</v>
      </c>
      <c r="C56" s="4">
        <v>16.8</v>
      </c>
      <c r="D56" s="4">
        <v>31.7</v>
      </c>
      <c r="E56" s="4">
        <v>27.6</v>
      </c>
      <c r="F56" s="4">
        <v>14.4</v>
      </c>
      <c r="G56" s="4">
        <v>9.4</v>
      </c>
      <c r="H56" s="24"/>
      <c r="I56" s="4">
        <f t="shared" si="0"/>
        <v>48.5</v>
      </c>
      <c r="J56" s="4">
        <f t="shared" si="1"/>
        <v>42</v>
      </c>
      <c r="K56" s="4">
        <f t="shared" si="2"/>
        <v>9.4</v>
      </c>
      <c r="L56" s="27"/>
      <c r="M56" s="17">
        <v>162</v>
      </c>
    </row>
    <row r="57" spans="1:13" ht="16.5" customHeight="1">
      <c r="A57" s="83"/>
      <c r="B57" s="3" t="s">
        <v>135</v>
      </c>
      <c r="C57" s="4">
        <v>10.4</v>
      </c>
      <c r="D57" s="4">
        <v>33.299999999999997</v>
      </c>
      <c r="E57" s="4">
        <v>20.2</v>
      </c>
      <c r="F57" s="4">
        <v>8.8000000000000007</v>
      </c>
      <c r="G57" s="4">
        <v>27.3</v>
      </c>
      <c r="H57" s="24"/>
      <c r="I57" s="4">
        <f t="shared" si="0"/>
        <v>43.699999999999996</v>
      </c>
      <c r="J57" s="4">
        <f t="shared" si="1"/>
        <v>29</v>
      </c>
      <c r="K57" s="4">
        <f t="shared" si="2"/>
        <v>27.3</v>
      </c>
      <c r="L57" s="27"/>
      <c r="M57" s="17">
        <v>341</v>
      </c>
    </row>
    <row r="58" spans="1:13" ht="16.5" customHeight="1">
      <c r="A58" s="83" t="s">
        <v>43</v>
      </c>
      <c r="B58" s="3" t="s">
        <v>44</v>
      </c>
      <c r="C58" s="4">
        <v>32.799999999999997</v>
      </c>
      <c r="D58" s="4">
        <v>38.5</v>
      </c>
      <c r="E58" s="4">
        <v>15.2</v>
      </c>
      <c r="F58" s="4">
        <v>6.2</v>
      </c>
      <c r="G58" s="4">
        <v>7.3</v>
      </c>
      <c r="H58" s="24"/>
      <c r="I58" s="4">
        <f t="shared" si="0"/>
        <v>71.3</v>
      </c>
      <c r="J58" s="4">
        <f t="shared" si="1"/>
        <v>21.4</v>
      </c>
      <c r="K58" s="4">
        <f t="shared" si="2"/>
        <v>7.3</v>
      </c>
      <c r="L58" s="27"/>
      <c r="M58" s="17">
        <v>639</v>
      </c>
    </row>
    <row r="59" spans="1:13" ht="16.5" customHeight="1">
      <c r="A59" s="83"/>
      <c r="B59" s="3" t="s">
        <v>65</v>
      </c>
      <c r="C59" s="4">
        <v>3.6</v>
      </c>
      <c r="D59" s="4">
        <v>19.8</v>
      </c>
      <c r="E59" s="4">
        <v>38.700000000000003</v>
      </c>
      <c r="F59" s="4">
        <v>28.2</v>
      </c>
      <c r="G59" s="4">
        <v>9.6999999999999993</v>
      </c>
      <c r="H59" s="24"/>
      <c r="I59" s="4">
        <f t="shared" si="0"/>
        <v>23.400000000000002</v>
      </c>
      <c r="J59" s="4">
        <f t="shared" si="1"/>
        <v>66.900000000000006</v>
      </c>
      <c r="K59" s="4">
        <f t="shared" si="2"/>
        <v>9.6999999999999993</v>
      </c>
      <c r="L59" s="27"/>
      <c r="M59" s="17">
        <v>193</v>
      </c>
    </row>
    <row r="60" spans="1:13" ht="16.5" customHeight="1">
      <c r="A60" s="83"/>
      <c r="B60" s="3" t="s">
        <v>39</v>
      </c>
      <c r="C60" s="4">
        <v>5</v>
      </c>
      <c r="D60" s="4">
        <v>21.9</v>
      </c>
      <c r="E60" s="4">
        <v>18.100000000000001</v>
      </c>
      <c r="F60" s="4">
        <v>8.1</v>
      </c>
      <c r="G60" s="4">
        <v>46.9</v>
      </c>
      <c r="H60" s="24"/>
      <c r="I60" s="4">
        <f t="shared" si="0"/>
        <v>26.9</v>
      </c>
      <c r="J60" s="4">
        <f t="shared" si="1"/>
        <v>26.200000000000003</v>
      </c>
      <c r="K60" s="4">
        <f t="shared" si="2"/>
        <v>46.9</v>
      </c>
      <c r="L60" s="27"/>
      <c r="M60" s="17">
        <v>174</v>
      </c>
    </row>
    <row r="61" spans="1:13" ht="16.5" customHeight="1">
      <c r="A61" s="83" t="s">
        <v>66</v>
      </c>
      <c r="B61" s="3" t="s">
        <v>67</v>
      </c>
      <c r="C61" s="4">
        <v>8.5</v>
      </c>
      <c r="D61" s="4">
        <v>33.1</v>
      </c>
      <c r="E61" s="4">
        <v>28.4</v>
      </c>
      <c r="F61" s="4">
        <v>21.8</v>
      </c>
      <c r="G61" s="4">
        <v>8.3000000000000007</v>
      </c>
      <c r="H61" s="24"/>
      <c r="I61" s="4">
        <f t="shared" si="0"/>
        <v>41.6</v>
      </c>
      <c r="J61" s="4">
        <f t="shared" si="1"/>
        <v>50.2</v>
      </c>
      <c r="K61" s="4">
        <f t="shared" si="2"/>
        <v>8.3000000000000007</v>
      </c>
      <c r="L61" s="27"/>
      <c r="M61" s="17">
        <v>328</v>
      </c>
    </row>
    <row r="62" spans="1:13" ht="16.5" customHeight="1">
      <c r="A62" s="83"/>
      <c r="B62" s="3" t="s">
        <v>68</v>
      </c>
      <c r="C62" s="4">
        <v>34.799999999999997</v>
      </c>
      <c r="D62" s="4">
        <v>35.5</v>
      </c>
      <c r="E62" s="4">
        <v>16.7</v>
      </c>
      <c r="F62" s="4">
        <v>5.8</v>
      </c>
      <c r="G62" s="4">
        <v>7.2</v>
      </c>
      <c r="H62" s="24"/>
      <c r="I62" s="4">
        <f t="shared" si="0"/>
        <v>70.3</v>
      </c>
      <c r="J62" s="4">
        <f t="shared" si="1"/>
        <v>22.5</v>
      </c>
      <c r="K62" s="4">
        <f t="shared" si="2"/>
        <v>7.2</v>
      </c>
      <c r="L62" s="27"/>
      <c r="M62" s="17">
        <v>551</v>
      </c>
    </row>
    <row r="63" spans="1:13" ht="16.5" customHeight="1">
      <c r="A63" s="83"/>
      <c r="B63" s="3" t="s">
        <v>39</v>
      </c>
      <c r="C63" s="4">
        <v>4.4000000000000004</v>
      </c>
      <c r="D63" s="4">
        <v>14.2</v>
      </c>
      <c r="E63" s="4">
        <v>14.2</v>
      </c>
      <c r="F63" s="4">
        <v>4.0999999999999996</v>
      </c>
      <c r="G63" s="4">
        <v>63.1</v>
      </c>
      <c r="H63" s="24"/>
      <c r="I63" s="4">
        <f t="shared" si="0"/>
        <v>18.600000000000001</v>
      </c>
      <c r="J63" s="4">
        <f t="shared" si="1"/>
        <v>18.299999999999997</v>
      </c>
      <c r="K63" s="4">
        <f t="shared" si="2"/>
        <v>63.1</v>
      </c>
      <c r="L63" s="27"/>
      <c r="M63" s="17">
        <v>127</v>
      </c>
    </row>
    <row r="64" spans="1:13" ht="31.5" customHeight="1">
      <c r="A64" s="83" t="s">
        <v>69</v>
      </c>
      <c r="B64" s="3" t="s">
        <v>70</v>
      </c>
      <c r="C64" s="9">
        <v>41.1</v>
      </c>
      <c r="D64" s="9">
        <v>58.9</v>
      </c>
      <c r="E64" s="9">
        <v>0</v>
      </c>
      <c r="F64" s="9">
        <v>0</v>
      </c>
      <c r="G64" s="9">
        <v>0</v>
      </c>
      <c r="H64" s="26"/>
      <c r="I64" s="9">
        <f t="shared" si="0"/>
        <v>100</v>
      </c>
      <c r="J64" s="9">
        <f t="shared" si="1"/>
        <v>0</v>
      </c>
      <c r="K64" s="9">
        <f t="shared" si="2"/>
        <v>0</v>
      </c>
      <c r="L64" s="27"/>
      <c r="M64" s="17">
        <v>547</v>
      </c>
    </row>
    <row r="65" spans="1:13" ht="31.5" customHeight="1">
      <c r="A65" s="83"/>
      <c r="B65" s="3" t="s">
        <v>71</v>
      </c>
      <c r="C65" s="9">
        <v>0</v>
      </c>
      <c r="D65" s="9">
        <v>0</v>
      </c>
      <c r="E65" s="9">
        <v>65.2</v>
      </c>
      <c r="F65" s="9">
        <v>34.799999999999997</v>
      </c>
      <c r="G65" s="9">
        <v>0</v>
      </c>
      <c r="H65" s="26"/>
      <c r="I65" s="9">
        <f t="shared" si="0"/>
        <v>0</v>
      </c>
      <c r="J65" s="9">
        <f t="shared" si="1"/>
        <v>100</v>
      </c>
      <c r="K65" s="9">
        <f t="shared" si="2"/>
        <v>0</v>
      </c>
      <c r="L65" s="27"/>
      <c r="M65" s="17">
        <v>312</v>
      </c>
    </row>
    <row r="66" spans="1:13" ht="31.5" customHeight="1">
      <c r="A66" s="83"/>
      <c r="B66" s="3" t="s">
        <v>39</v>
      </c>
      <c r="C66" s="9">
        <v>0</v>
      </c>
      <c r="D66" s="9">
        <v>0</v>
      </c>
      <c r="E66" s="9">
        <v>0</v>
      </c>
      <c r="F66" s="9">
        <v>0</v>
      </c>
      <c r="G66" s="9">
        <v>100</v>
      </c>
      <c r="H66" s="26"/>
      <c r="I66" s="9">
        <f t="shared" si="0"/>
        <v>0</v>
      </c>
      <c r="J66" s="9">
        <f t="shared" si="1"/>
        <v>0</v>
      </c>
      <c r="K66" s="9">
        <f t="shared" si="2"/>
        <v>100</v>
      </c>
      <c r="L66" s="27"/>
      <c r="M66" s="17">
        <v>147</v>
      </c>
    </row>
    <row r="67" spans="1:13" ht="16.5" customHeight="1">
      <c r="A67" s="83" t="s">
        <v>72</v>
      </c>
      <c r="B67" s="3" t="s">
        <v>73</v>
      </c>
      <c r="C67" s="4">
        <v>9.9</v>
      </c>
      <c r="D67" s="4">
        <v>24.1</v>
      </c>
      <c r="E67" s="4">
        <v>33.4</v>
      </c>
      <c r="F67" s="4">
        <v>20.2</v>
      </c>
      <c r="G67" s="4">
        <v>12.4</v>
      </c>
      <c r="H67" s="24"/>
      <c r="I67" s="4">
        <f t="shared" si="0"/>
        <v>34</v>
      </c>
      <c r="J67" s="4">
        <f t="shared" si="1"/>
        <v>53.599999999999994</v>
      </c>
      <c r="K67" s="4">
        <f t="shared" si="2"/>
        <v>12.4</v>
      </c>
      <c r="L67" s="27"/>
      <c r="M67" s="17">
        <v>394</v>
      </c>
    </row>
    <row r="68" spans="1:13" ht="16.5" customHeight="1">
      <c r="A68" s="83"/>
      <c r="B68" s="3" t="s">
        <v>74</v>
      </c>
      <c r="C68" s="4">
        <v>34.9</v>
      </c>
      <c r="D68" s="4">
        <v>40.5</v>
      </c>
      <c r="E68" s="4">
        <v>13.6</v>
      </c>
      <c r="F68" s="4">
        <v>4.7</v>
      </c>
      <c r="G68" s="4">
        <v>6.3</v>
      </c>
      <c r="H68" s="24"/>
      <c r="I68" s="4">
        <f t="shared" si="0"/>
        <v>75.400000000000006</v>
      </c>
      <c r="J68" s="4">
        <f t="shared" si="1"/>
        <v>18.3</v>
      </c>
      <c r="K68" s="4">
        <f t="shared" si="2"/>
        <v>6.3</v>
      </c>
      <c r="L68" s="27"/>
      <c r="M68" s="17">
        <v>511</v>
      </c>
    </row>
    <row r="69" spans="1:13" ht="16.5" customHeight="1">
      <c r="A69" s="83"/>
      <c r="B69" s="3" t="s">
        <v>75</v>
      </c>
      <c r="C69" s="4">
        <v>7.8</v>
      </c>
      <c r="D69" s="4">
        <v>20.3</v>
      </c>
      <c r="E69" s="4">
        <v>2.1</v>
      </c>
      <c r="F69" s="4">
        <v>4.4000000000000004</v>
      </c>
      <c r="G69" s="4">
        <v>65.400000000000006</v>
      </c>
      <c r="H69" s="24"/>
      <c r="I69" s="4">
        <f t="shared" si="0"/>
        <v>28.1</v>
      </c>
      <c r="J69" s="4">
        <f t="shared" si="1"/>
        <v>6.5</v>
      </c>
      <c r="K69" s="4">
        <f t="shared" si="2"/>
        <v>65.400000000000006</v>
      </c>
      <c r="L69" s="27"/>
      <c r="M69" s="17">
        <v>101</v>
      </c>
    </row>
    <row r="70" spans="1:13" ht="16.5" customHeight="1">
      <c r="A70" s="83" t="s">
        <v>78</v>
      </c>
      <c r="B70" s="3" t="s">
        <v>76</v>
      </c>
      <c r="C70" s="4">
        <v>38</v>
      </c>
      <c r="D70" s="4">
        <v>32.6</v>
      </c>
      <c r="E70" s="4">
        <v>14.3</v>
      </c>
      <c r="F70" s="4">
        <v>4.5999999999999996</v>
      </c>
      <c r="G70" s="4">
        <v>10.5</v>
      </c>
      <c r="H70" s="24"/>
      <c r="I70" s="4">
        <f t="shared" ref="I70:I108" si="3">C70+D70</f>
        <v>70.599999999999994</v>
      </c>
      <c r="J70" s="4">
        <f t="shared" ref="J70:J108" si="4">E70+F70</f>
        <v>18.899999999999999</v>
      </c>
      <c r="K70" s="4">
        <f t="shared" ref="K70:K108" si="5">G70</f>
        <v>10.5</v>
      </c>
      <c r="L70" s="27"/>
      <c r="M70" s="17">
        <v>518</v>
      </c>
    </row>
    <row r="71" spans="1:13" ht="16.5" customHeight="1">
      <c r="A71" s="83"/>
      <c r="B71" s="3" t="s">
        <v>77</v>
      </c>
      <c r="C71" s="4">
        <v>6</v>
      </c>
      <c r="D71" s="4">
        <v>35.6</v>
      </c>
      <c r="E71" s="4">
        <v>29.4</v>
      </c>
      <c r="F71" s="4">
        <v>20</v>
      </c>
      <c r="G71" s="4">
        <v>9</v>
      </c>
      <c r="H71" s="24"/>
      <c r="I71" s="4">
        <f t="shared" si="3"/>
        <v>41.6</v>
      </c>
      <c r="J71" s="4">
        <f t="shared" si="4"/>
        <v>49.4</v>
      </c>
      <c r="K71" s="4">
        <f t="shared" si="5"/>
        <v>9</v>
      </c>
      <c r="L71" s="27"/>
      <c r="M71" s="17">
        <v>388</v>
      </c>
    </row>
    <row r="72" spans="1:13" ht="16.5" customHeight="1">
      <c r="A72" s="83"/>
      <c r="B72" s="3" t="s">
        <v>39</v>
      </c>
      <c r="C72" s="4">
        <v>5.0999999999999996</v>
      </c>
      <c r="D72" s="4">
        <v>14.9</v>
      </c>
      <c r="E72" s="4">
        <v>15</v>
      </c>
      <c r="F72" s="4">
        <v>7</v>
      </c>
      <c r="G72" s="4">
        <v>57.9</v>
      </c>
      <c r="H72" s="24"/>
      <c r="I72" s="4">
        <f t="shared" si="3"/>
        <v>20</v>
      </c>
      <c r="J72" s="4">
        <f t="shared" si="4"/>
        <v>22</v>
      </c>
      <c r="K72" s="4">
        <f t="shared" si="5"/>
        <v>57.9</v>
      </c>
      <c r="L72" s="27"/>
      <c r="M72" s="17">
        <v>100</v>
      </c>
    </row>
    <row r="73" spans="1:13" ht="16.5" customHeight="1">
      <c r="A73" s="83" t="s">
        <v>79</v>
      </c>
      <c r="B73" s="3" t="s">
        <v>76</v>
      </c>
      <c r="C73" s="4">
        <v>19.2</v>
      </c>
      <c r="D73" s="4">
        <v>31</v>
      </c>
      <c r="E73" s="4">
        <v>24.6</v>
      </c>
      <c r="F73" s="4">
        <v>11.8</v>
      </c>
      <c r="G73" s="4">
        <v>13.5</v>
      </c>
      <c r="H73" s="24"/>
      <c r="I73" s="4">
        <f t="shared" si="3"/>
        <v>50.2</v>
      </c>
      <c r="J73" s="4">
        <f t="shared" si="4"/>
        <v>36.400000000000006</v>
      </c>
      <c r="K73" s="4">
        <f t="shared" si="5"/>
        <v>13.5</v>
      </c>
      <c r="L73" s="27"/>
      <c r="M73" s="17">
        <v>389</v>
      </c>
    </row>
    <row r="74" spans="1:13" ht="16.5" customHeight="1">
      <c r="A74" s="83"/>
      <c r="B74" s="3" t="s">
        <v>77</v>
      </c>
      <c r="C74" s="4">
        <v>28.3</v>
      </c>
      <c r="D74" s="4">
        <v>36.5</v>
      </c>
      <c r="E74" s="4">
        <v>19</v>
      </c>
      <c r="F74" s="4">
        <v>9.6</v>
      </c>
      <c r="G74" s="4">
        <v>6.6</v>
      </c>
      <c r="H74" s="24"/>
      <c r="I74" s="4">
        <f t="shared" si="3"/>
        <v>64.8</v>
      </c>
      <c r="J74" s="4">
        <f t="shared" si="4"/>
        <v>28.6</v>
      </c>
      <c r="K74" s="4">
        <f t="shared" si="5"/>
        <v>6.6</v>
      </c>
      <c r="L74" s="27"/>
      <c r="M74" s="17">
        <v>502</v>
      </c>
    </row>
    <row r="75" spans="1:13" ht="16.5" customHeight="1">
      <c r="A75" s="83"/>
      <c r="B75" s="3" t="s">
        <v>39</v>
      </c>
      <c r="C75" s="4">
        <v>7.4</v>
      </c>
      <c r="D75" s="4">
        <v>15.9</v>
      </c>
      <c r="E75" s="4">
        <v>10.7</v>
      </c>
      <c r="F75" s="4">
        <v>12.5</v>
      </c>
      <c r="G75" s="4">
        <v>53.5</v>
      </c>
      <c r="H75" s="24"/>
      <c r="I75" s="4">
        <f t="shared" si="3"/>
        <v>23.3</v>
      </c>
      <c r="J75" s="4">
        <f t="shared" si="4"/>
        <v>23.2</v>
      </c>
      <c r="K75" s="4">
        <f t="shared" si="5"/>
        <v>53.5</v>
      </c>
      <c r="L75" s="27"/>
      <c r="M75" s="17">
        <v>115</v>
      </c>
    </row>
    <row r="76" spans="1:13" ht="16.5" customHeight="1">
      <c r="A76" s="83" t="s">
        <v>80</v>
      </c>
      <c r="B76" s="3" t="s">
        <v>76</v>
      </c>
      <c r="C76" s="4">
        <v>8.1999999999999993</v>
      </c>
      <c r="D76" s="4">
        <v>19.5</v>
      </c>
      <c r="E76" s="4">
        <v>31</v>
      </c>
      <c r="F76" s="4">
        <v>29.3</v>
      </c>
      <c r="G76" s="4">
        <v>12</v>
      </c>
      <c r="H76" s="24"/>
      <c r="I76" s="4">
        <f t="shared" si="3"/>
        <v>27.7</v>
      </c>
      <c r="J76" s="4">
        <f t="shared" si="4"/>
        <v>60.3</v>
      </c>
      <c r="K76" s="4">
        <f t="shared" si="5"/>
        <v>12</v>
      </c>
      <c r="L76" s="27"/>
      <c r="M76" s="17">
        <v>164</v>
      </c>
    </row>
    <row r="77" spans="1:13" ht="16.5" customHeight="1">
      <c r="A77" s="83"/>
      <c r="B77" s="3" t="s">
        <v>77</v>
      </c>
      <c r="C77" s="4">
        <v>28.2</v>
      </c>
      <c r="D77" s="4">
        <v>37.9</v>
      </c>
      <c r="E77" s="4">
        <v>18.899999999999999</v>
      </c>
      <c r="F77" s="4">
        <v>6.5</v>
      </c>
      <c r="G77" s="4">
        <v>8.5</v>
      </c>
      <c r="H77" s="24"/>
      <c r="I77" s="4">
        <f t="shared" si="3"/>
        <v>66.099999999999994</v>
      </c>
      <c r="J77" s="4">
        <f t="shared" si="4"/>
        <v>25.4</v>
      </c>
      <c r="K77" s="4">
        <f t="shared" si="5"/>
        <v>8.5</v>
      </c>
      <c r="L77" s="27"/>
      <c r="M77" s="17">
        <v>724</v>
      </c>
    </row>
    <row r="78" spans="1:13" ht="16.5" customHeight="1">
      <c r="A78" s="83"/>
      <c r="B78" s="3" t="s">
        <v>39</v>
      </c>
      <c r="C78" s="4">
        <v>6.3</v>
      </c>
      <c r="D78" s="4">
        <v>13.3</v>
      </c>
      <c r="E78" s="4">
        <v>13</v>
      </c>
      <c r="F78" s="4">
        <v>11.5</v>
      </c>
      <c r="G78" s="4">
        <v>55.8</v>
      </c>
      <c r="H78" s="24"/>
      <c r="I78" s="4">
        <f t="shared" si="3"/>
        <v>19.600000000000001</v>
      </c>
      <c r="J78" s="4">
        <f t="shared" si="4"/>
        <v>24.5</v>
      </c>
      <c r="K78" s="4">
        <f t="shared" si="5"/>
        <v>55.8</v>
      </c>
      <c r="L78" s="27"/>
      <c r="M78" s="17">
        <v>119</v>
      </c>
    </row>
    <row r="79" spans="1:13" ht="16.5" customHeight="1">
      <c r="A79" s="83" t="s">
        <v>81</v>
      </c>
      <c r="B79" s="3" t="s">
        <v>82</v>
      </c>
      <c r="C79" s="4">
        <v>12.3</v>
      </c>
      <c r="D79" s="4">
        <v>32.799999999999997</v>
      </c>
      <c r="E79" s="4">
        <v>26.7</v>
      </c>
      <c r="F79" s="4">
        <v>17.7</v>
      </c>
      <c r="G79" s="4">
        <v>10.6</v>
      </c>
      <c r="H79" s="24"/>
      <c r="I79" s="4">
        <f t="shared" si="3"/>
        <v>45.099999999999994</v>
      </c>
      <c r="J79" s="4">
        <f t="shared" si="4"/>
        <v>44.4</v>
      </c>
      <c r="K79" s="4">
        <f t="shared" si="5"/>
        <v>10.6</v>
      </c>
      <c r="L79" s="27"/>
      <c r="M79" s="17">
        <v>499</v>
      </c>
    </row>
    <row r="80" spans="1:13" ht="16.5" customHeight="1">
      <c r="A80" s="83"/>
      <c r="B80" s="3" t="s">
        <v>83</v>
      </c>
      <c r="C80" s="4">
        <v>34.4</v>
      </c>
      <c r="D80" s="4">
        <v>40.9</v>
      </c>
      <c r="E80" s="4">
        <v>15.1</v>
      </c>
      <c r="F80" s="4">
        <v>3.6</v>
      </c>
      <c r="G80" s="4">
        <v>6</v>
      </c>
      <c r="H80" s="24"/>
      <c r="I80" s="4">
        <f t="shared" si="3"/>
        <v>75.3</v>
      </c>
      <c r="J80" s="4">
        <f t="shared" si="4"/>
        <v>18.7</v>
      </c>
      <c r="K80" s="4">
        <f t="shared" si="5"/>
        <v>6</v>
      </c>
      <c r="L80" s="27"/>
      <c r="M80" s="17">
        <v>274</v>
      </c>
    </row>
    <row r="81" spans="1:13" ht="16.5" customHeight="1">
      <c r="A81" s="83"/>
      <c r="B81" s="3" t="s">
        <v>84</v>
      </c>
      <c r="C81" s="4">
        <v>59.1</v>
      </c>
      <c r="D81" s="4">
        <v>25.4</v>
      </c>
      <c r="E81" s="4">
        <v>11.5</v>
      </c>
      <c r="F81" s="4">
        <v>3.2</v>
      </c>
      <c r="G81" s="4">
        <v>0.7</v>
      </c>
      <c r="H81" s="24"/>
      <c r="I81" s="4">
        <f t="shared" si="3"/>
        <v>84.5</v>
      </c>
      <c r="J81" s="4">
        <f t="shared" si="4"/>
        <v>14.7</v>
      </c>
      <c r="K81" s="4">
        <f t="shared" si="5"/>
        <v>0.7</v>
      </c>
      <c r="L81" s="27"/>
      <c r="M81" s="17">
        <v>101</v>
      </c>
    </row>
    <row r="82" spans="1:13" ht="16.5" customHeight="1">
      <c r="A82" s="83"/>
      <c r="B82" s="3" t="s">
        <v>39</v>
      </c>
      <c r="C82" s="4">
        <v>7.3</v>
      </c>
      <c r="D82" s="4">
        <v>15.8</v>
      </c>
      <c r="E82" s="4">
        <v>12.8</v>
      </c>
      <c r="F82" s="4">
        <v>5.4</v>
      </c>
      <c r="G82" s="4">
        <v>58.7</v>
      </c>
      <c r="H82" s="24"/>
      <c r="I82" s="4">
        <f t="shared" si="3"/>
        <v>23.1</v>
      </c>
      <c r="J82" s="4">
        <f t="shared" si="4"/>
        <v>18.200000000000003</v>
      </c>
      <c r="K82" s="4">
        <f t="shared" si="5"/>
        <v>58.7</v>
      </c>
      <c r="L82" s="27"/>
      <c r="M82" s="17">
        <v>132</v>
      </c>
    </row>
    <row r="83" spans="1:13" ht="16.5" customHeight="1">
      <c r="A83" s="83" t="s">
        <v>85</v>
      </c>
      <c r="B83" s="3" t="s">
        <v>86</v>
      </c>
      <c r="C83" s="4">
        <v>30.6</v>
      </c>
      <c r="D83" s="4">
        <v>38.799999999999997</v>
      </c>
      <c r="E83" s="4">
        <v>16.7</v>
      </c>
      <c r="F83" s="4">
        <v>6.4</v>
      </c>
      <c r="G83" s="4">
        <v>7.5</v>
      </c>
      <c r="H83" s="24"/>
      <c r="I83" s="4">
        <f t="shared" si="3"/>
        <v>69.400000000000006</v>
      </c>
      <c r="J83" s="4">
        <f t="shared" si="4"/>
        <v>23.1</v>
      </c>
      <c r="K83" s="4">
        <f t="shared" si="5"/>
        <v>7.5</v>
      </c>
      <c r="L83" s="27"/>
      <c r="M83" s="17">
        <v>710</v>
      </c>
    </row>
    <row r="84" spans="1:13" ht="16.5" customHeight="1">
      <c r="A84" s="83"/>
      <c r="B84" s="3" t="s">
        <v>87</v>
      </c>
      <c r="C84" s="4">
        <v>1.9</v>
      </c>
      <c r="D84" s="4">
        <v>18.100000000000001</v>
      </c>
      <c r="E84" s="4">
        <v>37.700000000000003</v>
      </c>
      <c r="F84" s="4">
        <v>29.4</v>
      </c>
      <c r="G84" s="4">
        <v>12.9</v>
      </c>
      <c r="H84" s="24"/>
      <c r="I84" s="4">
        <f t="shared" si="3"/>
        <v>20</v>
      </c>
      <c r="J84" s="4">
        <f t="shared" si="4"/>
        <v>67.099999999999994</v>
      </c>
      <c r="K84" s="4">
        <f t="shared" si="5"/>
        <v>12.9</v>
      </c>
      <c r="L84" s="27"/>
      <c r="M84" s="17">
        <v>186</v>
      </c>
    </row>
    <row r="85" spans="1:13" ht="16.5" customHeight="1">
      <c r="A85" s="83"/>
      <c r="B85" s="3" t="s">
        <v>39</v>
      </c>
      <c r="C85" s="4">
        <v>3.6</v>
      </c>
      <c r="D85" s="4">
        <v>12.1</v>
      </c>
      <c r="E85" s="4">
        <v>13.1</v>
      </c>
      <c r="F85" s="4">
        <v>7.8</v>
      </c>
      <c r="G85" s="4">
        <v>63.3</v>
      </c>
      <c r="H85" s="24"/>
      <c r="I85" s="4">
        <f t="shared" si="3"/>
        <v>15.7</v>
      </c>
      <c r="J85" s="4">
        <f t="shared" si="4"/>
        <v>20.9</v>
      </c>
      <c r="K85" s="4">
        <f t="shared" si="5"/>
        <v>63.3</v>
      </c>
      <c r="L85" s="27"/>
      <c r="M85" s="17">
        <v>110</v>
      </c>
    </row>
    <row r="86" spans="1:13" ht="22.5" customHeight="1">
      <c r="A86" s="83" t="s">
        <v>88</v>
      </c>
      <c r="B86" s="3" t="s">
        <v>89</v>
      </c>
      <c r="C86" s="4">
        <v>59</v>
      </c>
      <c r="D86" s="4">
        <v>28.1</v>
      </c>
      <c r="E86" s="4">
        <v>6.9</v>
      </c>
      <c r="F86" s="4">
        <v>1.9</v>
      </c>
      <c r="G86" s="8">
        <v>4.0999999999999996</v>
      </c>
      <c r="H86" s="25"/>
      <c r="I86" s="4">
        <f t="shared" si="3"/>
        <v>87.1</v>
      </c>
      <c r="J86" s="4">
        <f t="shared" si="4"/>
        <v>8.8000000000000007</v>
      </c>
      <c r="K86" s="4">
        <f t="shared" si="5"/>
        <v>4.0999999999999996</v>
      </c>
      <c r="L86" s="27"/>
      <c r="M86" s="17">
        <v>264</v>
      </c>
    </row>
    <row r="87" spans="1:13" ht="22.5" customHeight="1">
      <c r="A87" s="83"/>
      <c r="B87" s="3" t="s">
        <v>137</v>
      </c>
      <c r="C87" s="4">
        <v>9.1999999999999993</v>
      </c>
      <c r="D87" s="4">
        <v>36.200000000000003</v>
      </c>
      <c r="E87" s="4">
        <v>27.3</v>
      </c>
      <c r="F87" s="4">
        <v>15.1</v>
      </c>
      <c r="G87" s="4">
        <v>12.2</v>
      </c>
      <c r="H87" s="24"/>
      <c r="I87" s="4">
        <f t="shared" si="3"/>
        <v>45.400000000000006</v>
      </c>
      <c r="J87" s="4">
        <f t="shared" si="4"/>
        <v>42.4</v>
      </c>
      <c r="K87" s="4">
        <f t="shared" si="5"/>
        <v>12.2</v>
      </c>
      <c r="L87" s="27"/>
      <c r="M87" s="17">
        <v>651</v>
      </c>
    </row>
    <row r="88" spans="1:13" ht="22.5" customHeight="1">
      <c r="A88" s="83"/>
      <c r="B88" s="3" t="s">
        <v>39</v>
      </c>
      <c r="C88" s="4">
        <v>9.8000000000000007</v>
      </c>
      <c r="D88" s="4">
        <v>13.8</v>
      </c>
      <c r="E88" s="4">
        <v>8.3000000000000007</v>
      </c>
      <c r="F88" s="4">
        <v>5.3</v>
      </c>
      <c r="G88" s="4">
        <v>62.8</v>
      </c>
      <c r="H88" s="24"/>
      <c r="I88" s="4">
        <f t="shared" si="3"/>
        <v>23.6</v>
      </c>
      <c r="J88" s="4">
        <f t="shared" si="4"/>
        <v>13.600000000000001</v>
      </c>
      <c r="K88" s="4">
        <f t="shared" si="5"/>
        <v>62.8</v>
      </c>
      <c r="L88" s="27"/>
      <c r="M88" s="17">
        <v>91</v>
      </c>
    </row>
    <row r="89" spans="1:13" ht="17.25" customHeight="1">
      <c r="A89" s="83" t="s">
        <v>136</v>
      </c>
      <c r="B89" s="3" t="s">
        <v>89</v>
      </c>
      <c r="C89" s="4">
        <v>29.7</v>
      </c>
      <c r="D89" s="4">
        <v>36.1</v>
      </c>
      <c r="E89" s="4">
        <v>18.399999999999999</v>
      </c>
      <c r="F89" s="4">
        <v>7.2</v>
      </c>
      <c r="G89" s="8">
        <v>8.6</v>
      </c>
      <c r="H89" s="25"/>
      <c r="I89" s="4">
        <f t="shared" si="3"/>
        <v>65.8</v>
      </c>
      <c r="J89" s="4">
        <f t="shared" si="4"/>
        <v>25.599999999999998</v>
      </c>
      <c r="K89" s="4">
        <f t="shared" si="5"/>
        <v>8.6</v>
      </c>
      <c r="L89" s="27"/>
      <c r="M89" s="17">
        <v>677</v>
      </c>
    </row>
    <row r="90" spans="1:13" ht="17.25" customHeight="1">
      <c r="A90" s="83"/>
      <c r="B90" s="3" t="s">
        <v>137</v>
      </c>
      <c r="C90" s="4">
        <v>7.1</v>
      </c>
      <c r="D90" s="4">
        <v>26.9</v>
      </c>
      <c r="E90" s="4">
        <v>28.4</v>
      </c>
      <c r="F90" s="4">
        <v>21.5</v>
      </c>
      <c r="G90" s="4">
        <v>16.100000000000001</v>
      </c>
      <c r="H90" s="24"/>
      <c r="I90" s="4">
        <f t="shared" si="3"/>
        <v>34</v>
      </c>
      <c r="J90" s="4">
        <f t="shared" si="4"/>
        <v>49.9</v>
      </c>
      <c r="K90" s="4">
        <f t="shared" si="5"/>
        <v>16.100000000000001</v>
      </c>
      <c r="L90" s="27"/>
      <c r="M90" s="17">
        <v>250</v>
      </c>
    </row>
    <row r="91" spans="1:13" ht="17.25" customHeight="1">
      <c r="A91" s="88"/>
      <c r="B91" s="3" t="s">
        <v>39</v>
      </c>
      <c r="C91" s="4">
        <v>7.3</v>
      </c>
      <c r="D91" s="4">
        <v>13.3</v>
      </c>
      <c r="E91" s="4">
        <v>9.8000000000000007</v>
      </c>
      <c r="F91" s="4">
        <v>7.5</v>
      </c>
      <c r="G91" s="4">
        <v>62.2</v>
      </c>
      <c r="H91" s="24"/>
      <c r="I91" s="4">
        <f t="shared" si="3"/>
        <v>20.6</v>
      </c>
      <c r="J91" s="4">
        <f t="shared" si="4"/>
        <v>17.3</v>
      </c>
      <c r="K91" s="4">
        <f t="shared" si="5"/>
        <v>62.2</v>
      </c>
      <c r="L91" s="27"/>
      <c r="M91" s="17">
        <v>78</v>
      </c>
    </row>
    <row r="92" spans="1:13" ht="36" customHeight="1">
      <c r="A92" s="83" t="s">
        <v>90</v>
      </c>
      <c r="B92" s="11" t="s">
        <v>91</v>
      </c>
      <c r="C92" s="4">
        <v>49.4</v>
      </c>
      <c r="D92" s="4">
        <v>30</v>
      </c>
      <c r="E92" s="4">
        <v>7.4</v>
      </c>
      <c r="F92" s="4">
        <v>5.5</v>
      </c>
      <c r="G92" s="8">
        <v>7.7</v>
      </c>
      <c r="H92" s="25"/>
      <c r="I92" s="4">
        <f t="shared" si="3"/>
        <v>79.400000000000006</v>
      </c>
      <c r="J92" s="4">
        <f t="shared" si="4"/>
        <v>12.9</v>
      </c>
      <c r="K92" s="4">
        <f t="shared" si="5"/>
        <v>7.7</v>
      </c>
      <c r="L92" s="27"/>
      <c r="M92" s="17">
        <v>311</v>
      </c>
    </row>
    <row r="93" spans="1:13" ht="36" customHeight="1">
      <c r="A93" s="83"/>
      <c r="B93" s="11" t="s">
        <v>92</v>
      </c>
      <c r="C93" s="4">
        <v>11.6</v>
      </c>
      <c r="D93" s="4">
        <v>37.700000000000003</v>
      </c>
      <c r="E93" s="4">
        <v>28.2</v>
      </c>
      <c r="F93" s="4">
        <v>12.8</v>
      </c>
      <c r="G93" s="8">
        <v>9.6999999999999993</v>
      </c>
      <c r="H93" s="25"/>
      <c r="I93" s="4">
        <f t="shared" si="3"/>
        <v>49.300000000000004</v>
      </c>
      <c r="J93" s="4">
        <f t="shared" si="4"/>
        <v>41</v>
      </c>
      <c r="K93" s="4">
        <f t="shared" si="5"/>
        <v>9.6999999999999993</v>
      </c>
      <c r="L93" s="27"/>
      <c r="M93" s="17">
        <v>519</v>
      </c>
    </row>
    <row r="94" spans="1:13" ht="36" customHeight="1">
      <c r="A94" s="83"/>
      <c r="B94" s="11" t="s">
        <v>93</v>
      </c>
      <c r="C94" s="4">
        <v>7.7</v>
      </c>
      <c r="D94" s="4">
        <v>12</v>
      </c>
      <c r="E94" s="4">
        <v>33.6</v>
      </c>
      <c r="F94" s="4">
        <v>32.200000000000003</v>
      </c>
      <c r="G94" s="4">
        <v>14.5</v>
      </c>
      <c r="H94" s="24"/>
      <c r="I94" s="4">
        <f t="shared" si="3"/>
        <v>19.7</v>
      </c>
      <c r="J94" s="4">
        <f t="shared" si="4"/>
        <v>65.800000000000011</v>
      </c>
      <c r="K94" s="4">
        <f t="shared" si="5"/>
        <v>14.5</v>
      </c>
      <c r="L94" s="27"/>
      <c r="M94" s="17">
        <v>53</v>
      </c>
    </row>
    <row r="95" spans="1:13" ht="36" customHeight="1">
      <c r="A95" s="88"/>
      <c r="B95" s="11" t="s">
        <v>39</v>
      </c>
      <c r="C95" s="4">
        <v>5.4</v>
      </c>
      <c r="D95" s="4">
        <v>21.9</v>
      </c>
      <c r="E95" s="4">
        <v>13.2</v>
      </c>
      <c r="F95" s="4">
        <v>6.4</v>
      </c>
      <c r="G95" s="4">
        <v>53.1</v>
      </c>
      <c r="H95" s="24"/>
      <c r="I95" s="4">
        <f t="shared" si="3"/>
        <v>27.299999999999997</v>
      </c>
      <c r="J95" s="4">
        <f t="shared" si="4"/>
        <v>19.600000000000001</v>
      </c>
      <c r="K95" s="4">
        <f t="shared" si="5"/>
        <v>53.1</v>
      </c>
      <c r="L95" s="27"/>
      <c r="M95" s="17">
        <v>123</v>
      </c>
    </row>
    <row r="96" spans="1:13" ht="17.25" customHeight="1">
      <c r="A96" s="83" t="s">
        <v>94</v>
      </c>
      <c r="B96" s="11" t="s">
        <v>76</v>
      </c>
      <c r="C96" s="4">
        <v>47.4</v>
      </c>
      <c r="D96" s="4">
        <v>33.9</v>
      </c>
      <c r="E96" s="4">
        <v>12.2</v>
      </c>
      <c r="F96" s="4">
        <v>2.9</v>
      </c>
      <c r="G96" s="8">
        <v>3.6</v>
      </c>
      <c r="H96" s="25"/>
      <c r="I96" s="4">
        <f t="shared" si="3"/>
        <v>81.3</v>
      </c>
      <c r="J96" s="4">
        <f t="shared" si="4"/>
        <v>15.1</v>
      </c>
      <c r="K96" s="4">
        <f t="shared" si="5"/>
        <v>3.6</v>
      </c>
      <c r="L96" s="27"/>
      <c r="M96" s="17">
        <v>347</v>
      </c>
    </row>
    <row r="97" spans="1:13" ht="17.25" customHeight="1">
      <c r="A97" s="83"/>
      <c r="B97" s="11" t="s">
        <v>77</v>
      </c>
      <c r="C97" s="4">
        <v>10.199999999999999</v>
      </c>
      <c r="D97" s="4">
        <v>31.7</v>
      </c>
      <c r="E97" s="4">
        <v>28.6</v>
      </c>
      <c r="F97" s="4">
        <v>17.399999999999999</v>
      </c>
      <c r="G97" s="4">
        <v>12.2</v>
      </c>
      <c r="H97" s="24"/>
      <c r="I97" s="4">
        <f t="shared" si="3"/>
        <v>41.9</v>
      </c>
      <c r="J97" s="4">
        <f t="shared" si="4"/>
        <v>46</v>
      </c>
      <c r="K97" s="4">
        <f t="shared" si="5"/>
        <v>12.2</v>
      </c>
      <c r="L97" s="27"/>
      <c r="M97" s="17">
        <v>516</v>
      </c>
    </row>
    <row r="98" spans="1:13" ht="17.25" customHeight="1">
      <c r="A98" s="88"/>
      <c r="B98" s="11" t="s">
        <v>39</v>
      </c>
      <c r="C98" s="4">
        <v>5.7</v>
      </c>
      <c r="D98" s="4">
        <v>28.7</v>
      </c>
      <c r="E98" s="4">
        <v>9.6</v>
      </c>
      <c r="F98" s="4">
        <v>6.1</v>
      </c>
      <c r="G98" s="4">
        <v>49.9</v>
      </c>
      <c r="H98" s="24"/>
      <c r="I98" s="4">
        <f t="shared" si="3"/>
        <v>34.4</v>
      </c>
      <c r="J98" s="4">
        <f t="shared" si="4"/>
        <v>15.7</v>
      </c>
      <c r="K98" s="4">
        <f t="shared" si="5"/>
        <v>49.9</v>
      </c>
      <c r="L98" s="27"/>
      <c r="M98" s="17">
        <v>144</v>
      </c>
    </row>
    <row r="99" spans="1:13" ht="17.25" customHeight="1">
      <c r="A99" s="83" t="s">
        <v>95</v>
      </c>
      <c r="B99" s="11" t="s">
        <v>76</v>
      </c>
      <c r="C99" s="4">
        <v>47.8</v>
      </c>
      <c r="D99" s="4">
        <v>37.299999999999997</v>
      </c>
      <c r="E99" s="4">
        <v>8.6</v>
      </c>
      <c r="F99" s="4">
        <v>2.4</v>
      </c>
      <c r="G99" s="8">
        <v>3.9</v>
      </c>
      <c r="H99" s="25"/>
      <c r="I99" s="4">
        <f t="shared" si="3"/>
        <v>85.1</v>
      </c>
      <c r="J99" s="4">
        <f t="shared" si="4"/>
        <v>11</v>
      </c>
      <c r="K99" s="4">
        <f t="shared" si="5"/>
        <v>3.9</v>
      </c>
      <c r="L99" s="27"/>
      <c r="M99" s="17">
        <v>273</v>
      </c>
    </row>
    <row r="100" spans="1:13" ht="17.25" customHeight="1">
      <c r="A100" s="83"/>
      <c r="B100" s="11" t="s">
        <v>77</v>
      </c>
      <c r="C100" s="4">
        <v>13.2</v>
      </c>
      <c r="D100" s="4">
        <v>30.9</v>
      </c>
      <c r="E100" s="4">
        <v>28.4</v>
      </c>
      <c r="F100" s="4">
        <v>16.8</v>
      </c>
      <c r="G100" s="4">
        <v>10.7</v>
      </c>
      <c r="H100" s="24"/>
      <c r="I100" s="4">
        <f t="shared" si="3"/>
        <v>44.099999999999994</v>
      </c>
      <c r="J100" s="4">
        <f t="shared" si="4"/>
        <v>45.2</v>
      </c>
      <c r="K100" s="4">
        <f t="shared" si="5"/>
        <v>10.7</v>
      </c>
      <c r="L100" s="27"/>
      <c r="M100" s="17">
        <v>577</v>
      </c>
    </row>
    <row r="101" spans="1:13" ht="17.25" customHeight="1">
      <c r="A101" s="88"/>
      <c r="B101" s="11" t="s">
        <v>39</v>
      </c>
      <c r="C101" s="4">
        <v>11.7</v>
      </c>
      <c r="D101" s="4">
        <v>26.9</v>
      </c>
      <c r="E101" s="4">
        <v>10.199999999999999</v>
      </c>
      <c r="F101" s="4">
        <v>2.9</v>
      </c>
      <c r="G101" s="4">
        <v>48.3</v>
      </c>
      <c r="H101" s="24"/>
      <c r="I101" s="4">
        <f t="shared" si="3"/>
        <v>38.599999999999994</v>
      </c>
      <c r="J101" s="4">
        <f t="shared" si="4"/>
        <v>13.1</v>
      </c>
      <c r="K101" s="4">
        <f t="shared" si="5"/>
        <v>48.3</v>
      </c>
      <c r="L101" s="27"/>
      <c r="M101" s="17">
        <v>155</v>
      </c>
    </row>
    <row r="102" spans="1:13" ht="24" customHeight="1">
      <c r="A102" s="83" t="s">
        <v>96</v>
      </c>
      <c r="B102" s="11" t="s">
        <v>103</v>
      </c>
      <c r="C102" s="4">
        <v>11.1</v>
      </c>
      <c r="D102" s="4">
        <v>26.5</v>
      </c>
      <c r="E102" s="4">
        <v>26.8</v>
      </c>
      <c r="F102" s="4">
        <v>20.2</v>
      </c>
      <c r="G102" s="8">
        <v>15.4</v>
      </c>
      <c r="H102" s="25"/>
      <c r="I102" s="4">
        <f t="shared" si="3"/>
        <v>37.6</v>
      </c>
      <c r="J102" s="4">
        <f t="shared" si="4"/>
        <v>47</v>
      </c>
      <c r="K102" s="4">
        <f t="shared" si="5"/>
        <v>15.4</v>
      </c>
      <c r="L102" s="27"/>
      <c r="M102" s="17">
        <v>297</v>
      </c>
    </row>
    <row r="103" spans="1:13" ht="24" customHeight="1">
      <c r="A103" s="83"/>
      <c r="B103" s="11" t="s">
        <v>104</v>
      </c>
      <c r="C103" s="4">
        <v>18.8</v>
      </c>
      <c r="D103" s="4">
        <v>42.8</v>
      </c>
      <c r="E103" s="4">
        <v>21.7</v>
      </c>
      <c r="F103" s="4">
        <v>8.4</v>
      </c>
      <c r="G103" s="8">
        <v>8.3000000000000007</v>
      </c>
      <c r="H103" s="25"/>
      <c r="I103" s="4">
        <f t="shared" si="3"/>
        <v>61.599999999999994</v>
      </c>
      <c r="J103" s="4">
        <f t="shared" si="4"/>
        <v>30.1</v>
      </c>
      <c r="K103" s="4">
        <f t="shared" si="5"/>
        <v>8.3000000000000007</v>
      </c>
      <c r="L103" s="27"/>
      <c r="M103" s="17">
        <v>498</v>
      </c>
    </row>
    <row r="104" spans="1:13" ht="24" customHeight="1">
      <c r="A104" s="83"/>
      <c r="B104" s="11" t="s">
        <v>105</v>
      </c>
      <c r="C104" s="4">
        <v>76.400000000000006</v>
      </c>
      <c r="D104" s="4">
        <v>15.6</v>
      </c>
      <c r="E104" s="4">
        <v>3.2</v>
      </c>
      <c r="F104" s="4">
        <v>3.8</v>
      </c>
      <c r="G104" s="4">
        <v>1</v>
      </c>
      <c r="H104" s="24"/>
      <c r="I104" s="4">
        <f t="shared" si="3"/>
        <v>92</v>
      </c>
      <c r="J104" s="4">
        <f t="shared" si="4"/>
        <v>7</v>
      </c>
      <c r="K104" s="4">
        <f t="shared" si="5"/>
        <v>1</v>
      </c>
      <c r="L104" s="27"/>
      <c r="M104" s="17">
        <v>120</v>
      </c>
    </row>
    <row r="105" spans="1:13" ht="24" customHeight="1">
      <c r="A105" s="88"/>
      <c r="B105" s="11" t="s">
        <v>39</v>
      </c>
      <c r="C105" s="4">
        <v>7.1</v>
      </c>
      <c r="D105" s="4">
        <v>12.8</v>
      </c>
      <c r="E105" s="4">
        <v>12.8</v>
      </c>
      <c r="F105" s="4">
        <v>2.2999999999999998</v>
      </c>
      <c r="G105" s="4">
        <v>64.900000000000006</v>
      </c>
      <c r="H105" s="24"/>
      <c r="I105" s="4">
        <f t="shared" si="3"/>
        <v>19.899999999999999</v>
      </c>
      <c r="J105" s="4">
        <f t="shared" si="4"/>
        <v>15.100000000000001</v>
      </c>
      <c r="K105" s="4">
        <f t="shared" si="5"/>
        <v>64.900000000000006</v>
      </c>
      <c r="L105" s="27"/>
      <c r="M105" s="17">
        <v>91</v>
      </c>
    </row>
    <row r="106" spans="1:13" ht="23.25" customHeight="1">
      <c r="A106" s="83" t="s">
        <v>100</v>
      </c>
      <c r="B106" s="11" t="s">
        <v>101</v>
      </c>
      <c r="C106" s="4">
        <v>7</v>
      </c>
      <c r="D106" s="4">
        <v>31.8</v>
      </c>
      <c r="E106" s="4">
        <v>31.1</v>
      </c>
      <c r="F106" s="4">
        <v>17.399999999999999</v>
      </c>
      <c r="G106" s="8">
        <v>12.8</v>
      </c>
      <c r="H106" s="25"/>
      <c r="I106" s="4">
        <f t="shared" si="3"/>
        <v>38.799999999999997</v>
      </c>
      <c r="J106" s="4">
        <f t="shared" si="4"/>
        <v>48.5</v>
      </c>
      <c r="K106" s="4">
        <f t="shared" si="5"/>
        <v>12.8</v>
      </c>
      <c r="L106" s="27"/>
      <c r="M106" s="17">
        <v>501</v>
      </c>
    </row>
    <row r="107" spans="1:13" ht="23.25" customHeight="1">
      <c r="A107" s="83"/>
      <c r="B107" s="11" t="s">
        <v>102</v>
      </c>
      <c r="C107" s="4">
        <v>46.4</v>
      </c>
      <c r="D107" s="4">
        <v>35.6</v>
      </c>
      <c r="E107" s="4">
        <v>8.8000000000000007</v>
      </c>
      <c r="F107" s="4">
        <v>4.2</v>
      </c>
      <c r="G107" s="4">
        <v>5</v>
      </c>
      <c r="H107" s="24"/>
      <c r="I107" s="4">
        <f t="shared" si="3"/>
        <v>82</v>
      </c>
      <c r="J107" s="4">
        <f t="shared" si="4"/>
        <v>13</v>
      </c>
      <c r="K107" s="4">
        <f t="shared" si="5"/>
        <v>5</v>
      </c>
      <c r="L107" s="27"/>
      <c r="M107" s="17">
        <v>402</v>
      </c>
    </row>
    <row r="108" spans="1:13" ht="23.25" customHeight="1">
      <c r="A108" s="88"/>
      <c r="B108" s="11" t="s">
        <v>39</v>
      </c>
      <c r="C108" s="4">
        <v>3.3</v>
      </c>
      <c r="D108" s="4">
        <v>19.5</v>
      </c>
      <c r="E108" s="4">
        <v>11.6</v>
      </c>
      <c r="F108" s="4">
        <v>4.4000000000000004</v>
      </c>
      <c r="G108" s="4">
        <v>61.2</v>
      </c>
      <c r="H108" s="24"/>
      <c r="I108" s="4">
        <f t="shared" si="3"/>
        <v>22.8</v>
      </c>
      <c r="J108" s="4">
        <f t="shared" si="4"/>
        <v>16</v>
      </c>
      <c r="K108" s="4">
        <f t="shared" si="5"/>
        <v>61.2</v>
      </c>
      <c r="L108" s="27"/>
      <c r="M108" s="17">
        <v>103</v>
      </c>
    </row>
  </sheetData>
  <mergeCells count="31">
    <mergeCell ref="A86:A88"/>
    <mergeCell ref="A89:A91"/>
    <mergeCell ref="A92:A95"/>
    <mergeCell ref="A96:A98"/>
    <mergeCell ref="A70:A72"/>
    <mergeCell ref="A73:A75"/>
    <mergeCell ref="A76:A78"/>
    <mergeCell ref="A79:A82"/>
    <mergeCell ref="A83:A85"/>
    <mergeCell ref="A99:A101"/>
    <mergeCell ref="A102:A105"/>
    <mergeCell ref="A106:A108"/>
    <mergeCell ref="A7:A12"/>
    <mergeCell ref="A13:A15"/>
    <mergeCell ref="A16:A18"/>
    <mergeCell ref="A19:A21"/>
    <mergeCell ref="A22:A26"/>
    <mergeCell ref="A27:A32"/>
    <mergeCell ref="A33:A40"/>
    <mergeCell ref="A41:A53"/>
    <mergeCell ref="A54:A57"/>
    <mergeCell ref="A58:A60"/>
    <mergeCell ref="A61:A63"/>
    <mergeCell ref="A64:A66"/>
    <mergeCell ref="A67:A69"/>
    <mergeCell ref="M2:M3"/>
    <mergeCell ref="A5:A6"/>
    <mergeCell ref="A2:B3"/>
    <mergeCell ref="A4:B4"/>
    <mergeCell ref="A1:G1"/>
    <mergeCell ref="C2:G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2A1D20-0580-4A4E-8ABF-812427665F9D}">
  <dimension ref="A1:AB108"/>
  <sheetViews>
    <sheetView topLeftCell="A38" zoomScale="90" zoomScaleNormal="90" workbookViewId="0">
      <selection activeCell="B44" sqref="B44"/>
    </sheetView>
  </sheetViews>
  <sheetFormatPr baseColWidth="10" defaultColWidth="9.1640625" defaultRowHeight="13"/>
  <cols>
    <col min="1" max="1" width="31.33203125" style="12" customWidth="1"/>
    <col min="2" max="2" width="35.5" style="12" customWidth="1"/>
    <col min="3" max="11" width="20.83203125" style="12" customWidth="1"/>
    <col min="12" max="12" width="11.83203125" style="12" customWidth="1"/>
    <col min="13" max="13" width="18" style="13" customWidth="1"/>
    <col min="14" max="16384" width="9.1640625" style="12"/>
  </cols>
  <sheetData>
    <row r="1" spans="1:28">
      <c r="A1" s="83" t="s">
        <v>106</v>
      </c>
      <c r="B1" s="83"/>
      <c r="C1" s="83"/>
      <c r="D1" s="83"/>
      <c r="E1" s="83"/>
      <c r="F1" s="83"/>
      <c r="G1" s="83"/>
      <c r="H1" s="6"/>
      <c r="I1" s="6"/>
      <c r="J1" s="6"/>
      <c r="K1" s="6"/>
    </row>
    <row r="2" spans="1:28" ht="22.5" customHeight="1">
      <c r="A2" s="84" t="s">
        <v>138</v>
      </c>
      <c r="B2" s="84"/>
      <c r="C2" s="85" t="s">
        <v>72</v>
      </c>
      <c r="D2" s="85"/>
      <c r="E2" s="85"/>
      <c r="F2" s="85"/>
      <c r="G2" s="85"/>
      <c r="H2" s="18"/>
      <c r="I2" s="18"/>
      <c r="J2" s="18"/>
      <c r="K2" s="18"/>
      <c r="M2" s="87" t="s">
        <v>33</v>
      </c>
    </row>
    <row r="3" spans="1:28" ht="23.25" customHeight="1">
      <c r="A3" s="84"/>
      <c r="B3" s="84"/>
      <c r="C3" s="1" t="s">
        <v>115</v>
      </c>
      <c r="D3" s="1" t="s">
        <v>116</v>
      </c>
      <c r="E3" s="1" t="s">
        <v>117</v>
      </c>
      <c r="F3" s="1" t="s">
        <v>118</v>
      </c>
      <c r="G3" s="1" t="s">
        <v>39</v>
      </c>
      <c r="H3" s="19"/>
      <c r="I3" s="1" t="s">
        <v>73</v>
      </c>
      <c r="J3" s="1" t="s">
        <v>133</v>
      </c>
      <c r="K3" s="1" t="s">
        <v>39</v>
      </c>
      <c r="M3" s="87"/>
    </row>
    <row r="4" spans="1:28" s="16" customFormat="1" ht="16.5" customHeight="1">
      <c r="A4" s="86" t="s">
        <v>0</v>
      </c>
      <c r="B4" s="86"/>
      <c r="C4" s="2">
        <v>14.3</v>
      </c>
      <c r="D4" s="2">
        <v>24.9</v>
      </c>
      <c r="E4" s="2">
        <v>32.5</v>
      </c>
      <c r="F4" s="2">
        <v>18.2</v>
      </c>
      <c r="G4" s="2">
        <v>10</v>
      </c>
      <c r="H4" s="20"/>
      <c r="I4" s="2">
        <f>C4+D4</f>
        <v>39.200000000000003</v>
      </c>
      <c r="J4" s="2">
        <f>E4+F4</f>
        <v>50.7</v>
      </c>
      <c r="K4" s="2">
        <f>G4</f>
        <v>10</v>
      </c>
      <c r="L4" s="14"/>
      <c r="M4" s="15">
        <v>1006</v>
      </c>
    </row>
    <row r="5" spans="1:28" ht="16.5" customHeight="1">
      <c r="A5" s="83" t="s">
        <v>22</v>
      </c>
      <c r="B5" s="3" t="s">
        <v>34</v>
      </c>
      <c r="C5" s="4">
        <v>13.8</v>
      </c>
      <c r="D5" s="4">
        <v>23</v>
      </c>
      <c r="E5" s="4">
        <v>30.7</v>
      </c>
      <c r="F5" s="4">
        <v>24.8</v>
      </c>
      <c r="G5" s="4">
        <v>7.8</v>
      </c>
      <c r="H5" s="24"/>
      <c r="I5" s="4">
        <f>C5+D5</f>
        <v>36.799999999999997</v>
      </c>
      <c r="J5" s="4">
        <f>E5+F5</f>
        <v>55.5</v>
      </c>
      <c r="K5" s="4">
        <f>G5</f>
        <v>7.8</v>
      </c>
      <c r="L5" s="27"/>
      <c r="M5" s="17">
        <v>478</v>
      </c>
    </row>
    <row r="6" spans="1:28" ht="16.5" customHeight="1">
      <c r="A6" s="83"/>
      <c r="B6" s="3" t="s">
        <v>35</v>
      </c>
      <c r="C6" s="4">
        <v>14.8</v>
      </c>
      <c r="D6" s="4">
        <v>26.6</v>
      </c>
      <c r="E6" s="4">
        <v>34.200000000000003</v>
      </c>
      <c r="F6" s="4">
        <v>12.3</v>
      </c>
      <c r="G6" s="4">
        <v>12.1</v>
      </c>
      <c r="H6" s="24"/>
      <c r="I6" s="4">
        <f t="shared" ref="I6:I69" si="0">C6+D6</f>
        <v>41.400000000000006</v>
      </c>
      <c r="J6" s="4">
        <f t="shared" ref="J6:J69" si="1">E6+F6</f>
        <v>46.5</v>
      </c>
      <c r="K6" s="4">
        <f t="shared" ref="K6:K69" si="2">G6</f>
        <v>12.1</v>
      </c>
      <c r="L6" s="27"/>
      <c r="M6" s="17">
        <v>528</v>
      </c>
    </row>
    <row r="7" spans="1:28" ht="16.5" customHeight="1">
      <c r="A7" s="83" t="s">
        <v>41</v>
      </c>
      <c r="B7" s="3" t="s">
        <v>46</v>
      </c>
      <c r="C7" s="4">
        <v>11.6</v>
      </c>
      <c r="D7" s="4">
        <v>24.1</v>
      </c>
      <c r="E7" s="4">
        <v>34.700000000000003</v>
      </c>
      <c r="F7" s="4">
        <v>16.5</v>
      </c>
      <c r="G7" s="4">
        <v>13.1</v>
      </c>
      <c r="H7" s="24"/>
      <c r="I7" s="4">
        <f t="shared" si="0"/>
        <v>35.700000000000003</v>
      </c>
      <c r="J7" s="4">
        <f t="shared" si="1"/>
        <v>51.2</v>
      </c>
      <c r="K7" s="4">
        <f t="shared" si="2"/>
        <v>13.1</v>
      </c>
      <c r="L7" s="27"/>
      <c r="M7" s="17">
        <v>162</v>
      </c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7"/>
      <c r="AA7" s="6"/>
      <c r="AB7" s="6"/>
    </row>
    <row r="8" spans="1:28" ht="16.5" customHeight="1">
      <c r="A8" s="83"/>
      <c r="B8" s="3" t="s">
        <v>47</v>
      </c>
      <c r="C8" s="4">
        <v>15.5</v>
      </c>
      <c r="D8" s="4">
        <v>26.2</v>
      </c>
      <c r="E8" s="4">
        <v>33.5</v>
      </c>
      <c r="F8" s="4">
        <v>14.4</v>
      </c>
      <c r="G8" s="4">
        <v>10.6</v>
      </c>
      <c r="H8" s="24"/>
      <c r="I8" s="4">
        <f t="shared" si="0"/>
        <v>41.7</v>
      </c>
      <c r="J8" s="4">
        <f t="shared" si="1"/>
        <v>47.9</v>
      </c>
      <c r="K8" s="4">
        <f t="shared" si="2"/>
        <v>10.6</v>
      </c>
      <c r="L8" s="27"/>
      <c r="M8" s="17">
        <v>193</v>
      </c>
    </row>
    <row r="9" spans="1:28" ht="16.5" customHeight="1">
      <c r="A9" s="83"/>
      <c r="B9" s="3" t="s">
        <v>48</v>
      </c>
      <c r="C9" s="4">
        <v>14.9</v>
      </c>
      <c r="D9" s="4">
        <v>21.5</v>
      </c>
      <c r="E9" s="4">
        <v>30.1</v>
      </c>
      <c r="F9" s="4">
        <v>19.899999999999999</v>
      </c>
      <c r="G9" s="4">
        <v>13.6</v>
      </c>
      <c r="H9" s="24"/>
      <c r="I9" s="4">
        <f t="shared" si="0"/>
        <v>36.4</v>
      </c>
      <c r="J9" s="4">
        <f t="shared" si="1"/>
        <v>50</v>
      </c>
      <c r="K9" s="4">
        <f t="shared" si="2"/>
        <v>13.6</v>
      </c>
      <c r="L9" s="27"/>
      <c r="M9" s="17">
        <v>200</v>
      </c>
    </row>
    <row r="10" spans="1:28" ht="16.5" customHeight="1">
      <c r="A10" s="83"/>
      <c r="B10" s="3" t="s">
        <v>49</v>
      </c>
      <c r="C10" s="4">
        <v>11.5</v>
      </c>
      <c r="D10" s="4">
        <v>25.5</v>
      </c>
      <c r="E10" s="4">
        <v>32.9</v>
      </c>
      <c r="F10" s="4">
        <v>19</v>
      </c>
      <c r="G10" s="4">
        <v>11</v>
      </c>
      <c r="H10" s="24"/>
      <c r="I10" s="4">
        <f t="shared" si="0"/>
        <v>37</v>
      </c>
      <c r="J10" s="4">
        <f t="shared" si="1"/>
        <v>51.9</v>
      </c>
      <c r="K10" s="4">
        <f t="shared" si="2"/>
        <v>11</v>
      </c>
      <c r="L10" s="27"/>
      <c r="M10" s="17">
        <v>160</v>
      </c>
    </row>
    <row r="11" spans="1:28" ht="16.5" customHeight="1">
      <c r="A11" s="83"/>
      <c r="B11" s="3" t="s">
        <v>50</v>
      </c>
      <c r="C11" s="4">
        <v>15.6</v>
      </c>
      <c r="D11" s="4">
        <v>29.1</v>
      </c>
      <c r="E11" s="4">
        <v>31.5</v>
      </c>
      <c r="F11" s="4">
        <v>16.8</v>
      </c>
      <c r="G11" s="4">
        <v>6.9</v>
      </c>
      <c r="H11" s="24"/>
      <c r="I11" s="4">
        <f t="shared" si="0"/>
        <v>44.7</v>
      </c>
      <c r="J11" s="4">
        <f t="shared" si="1"/>
        <v>48.3</v>
      </c>
      <c r="K11" s="4">
        <f t="shared" si="2"/>
        <v>6.9</v>
      </c>
      <c r="L11" s="27"/>
      <c r="M11" s="17">
        <v>149</v>
      </c>
    </row>
    <row r="12" spans="1:28" ht="16.5" customHeight="1">
      <c r="A12" s="83"/>
      <c r="B12" s="3" t="s">
        <v>51</v>
      </c>
      <c r="C12" s="4">
        <v>16.600000000000001</v>
      </c>
      <c r="D12" s="4">
        <v>23.9</v>
      </c>
      <c r="E12" s="4">
        <v>32.700000000000003</v>
      </c>
      <c r="F12" s="4">
        <v>24</v>
      </c>
      <c r="G12" s="4">
        <v>2.9</v>
      </c>
      <c r="H12" s="24"/>
      <c r="I12" s="4">
        <f t="shared" si="0"/>
        <v>40.5</v>
      </c>
      <c r="J12" s="4">
        <f t="shared" si="1"/>
        <v>56.7</v>
      </c>
      <c r="K12" s="4">
        <f t="shared" si="2"/>
        <v>2.9</v>
      </c>
      <c r="L12" s="27"/>
      <c r="M12" s="17">
        <v>142</v>
      </c>
    </row>
    <row r="13" spans="1:28" ht="16.5" customHeight="1">
      <c r="A13" s="83" t="s">
        <v>42</v>
      </c>
      <c r="B13" s="3" t="s">
        <v>52</v>
      </c>
      <c r="C13" s="4">
        <v>13.7</v>
      </c>
      <c r="D13" s="4">
        <v>25.2</v>
      </c>
      <c r="E13" s="4">
        <v>34</v>
      </c>
      <c r="F13" s="4">
        <v>15.3</v>
      </c>
      <c r="G13" s="4">
        <v>11.7</v>
      </c>
      <c r="H13" s="24"/>
      <c r="I13" s="4">
        <f t="shared" si="0"/>
        <v>38.9</v>
      </c>
      <c r="J13" s="4">
        <f t="shared" si="1"/>
        <v>49.3</v>
      </c>
      <c r="K13" s="4">
        <f t="shared" si="2"/>
        <v>11.7</v>
      </c>
      <c r="L13" s="27"/>
      <c r="M13" s="17">
        <v>355</v>
      </c>
    </row>
    <row r="14" spans="1:28" ht="16.5" customHeight="1">
      <c r="A14" s="83"/>
      <c r="B14" s="3" t="s">
        <v>53</v>
      </c>
      <c r="C14" s="4">
        <v>13.4</v>
      </c>
      <c r="D14" s="4">
        <v>23.3</v>
      </c>
      <c r="E14" s="4">
        <v>31.4</v>
      </c>
      <c r="F14" s="4">
        <v>19.5</v>
      </c>
      <c r="G14" s="8">
        <v>12.5</v>
      </c>
      <c r="H14" s="25"/>
      <c r="I14" s="4">
        <f t="shared" si="0"/>
        <v>36.700000000000003</v>
      </c>
      <c r="J14" s="4">
        <f t="shared" si="1"/>
        <v>50.9</v>
      </c>
      <c r="K14" s="4">
        <f t="shared" si="2"/>
        <v>12.5</v>
      </c>
      <c r="L14" s="27"/>
      <c r="M14" s="17">
        <v>360</v>
      </c>
    </row>
    <row r="15" spans="1:28" ht="16.5" customHeight="1">
      <c r="A15" s="83"/>
      <c r="B15" s="3" t="s">
        <v>54</v>
      </c>
      <c r="C15" s="4">
        <v>16.100000000000001</v>
      </c>
      <c r="D15" s="4">
        <v>26.6</v>
      </c>
      <c r="E15" s="4">
        <v>32.1</v>
      </c>
      <c r="F15" s="4">
        <v>20.3</v>
      </c>
      <c r="G15" s="4">
        <v>5</v>
      </c>
      <c r="H15" s="24"/>
      <c r="I15" s="4">
        <f t="shared" si="0"/>
        <v>42.7</v>
      </c>
      <c r="J15" s="4">
        <f t="shared" si="1"/>
        <v>52.400000000000006</v>
      </c>
      <c r="K15" s="4">
        <f t="shared" si="2"/>
        <v>5</v>
      </c>
      <c r="L15" s="27"/>
      <c r="M15" s="17">
        <v>292</v>
      </c>
    </row>
    <row r="16" spans="1:28" ht="16.5" customHeight="1">
      <c r="A16" s="83" t="s">
        <v>23</v>
      </c>
      <c r="B16" s="3" t="s">
        <v>40</v>
      </c>
      <c r="C16" s="4">
        <v>19.399999999999999</v>
      </c>
      <c r="D16" s="4">
        <v>28.3</v>
      </c>
      <c r="E16" s="4">
        <v>27.7</v>
      </c>
      <c r="F16" s="4">
        <v>9.9</v>
      </c>
      <c r="G16" s="4">
        <v>14.6</v>
      </c>
      <c r="H16" s="24"/>
      <c r="I16" s="4">
        <f t="shared" si="0"/>
        <v>47.7</v>
      </c>
      <c r="J16" s="4">
        <f t="shared" si="1"/>
        <v>37.6</v>
      </c>
      <c r="K16" s="4">
        <f t="shared" si="2"/>
        <v>14.6</v>
      </c>
      <c r="L16" s="27"/>
      <c r="M16" s="17">
        <v>370</v>
      </c>
    </row>
    <row r="17" spans="1:13" ht="16.5" customHeight="1">
      <c r="A17" s="83"/>
      <c r="B17" s="3" t="s">
        <v>1</v>
      </c>
      <c r="C17" s="4">
        <v>11.7</v>
      </c>
      <c r="D17" s="4">
        <v>24.2</v>
      </c>
      <c r="E17" s="4">
        <v>35.1</v>
      </c>
      <c r="F17" s="4">
        <v>19.2</v>
      </c>
      <c r="G17" s="4">
        <v>9.8000000000000007</v>
      </c>
      <c r="H17" s="24"/>
      <c r="I17" s="4">
        <f t="shared" si="0"/>
        <v>35.9</v>
      </c>
      <c r="J17" s="4">
        <f t="shared" si="1"/>
        <v>54.3</v>
      </c>
      <c r="K17" s="4">
        <f t="shared" si="2"/>
        <v>9.8000000000000007</v>
      </c>
      <c r="L17" s="27"/>
      <c r="M17" s="17">
        <v>393</v>
      </c>
    </row>
    <row r="18" spans="1:13" ht="16.5" customHeight="1">
      <c r="A18" s="83"/>
      <c r="B18" s="3" t="s">
        <v>2</v>
      </c>
      <c r="C18" s="4">
        <v>10.7</v>
      </c>
      <c r="D18" s="4">
        <v>20.9</v>
      </c>
      <c r="E18" s="4">
        <v>35.700000000000003</v>
      </c>
      <c r="F18" s="4">
        <v>29.3</v>
      </c>
      <c r="G18" s="4">
        <v>3.4</v>
      </c>
      <c r="H18" s="24"/>
      <c r="I18" s="4">
        <f t="shared" si="0"/>
        <v>31.599999999999998</v>
      </c>
      <c r="J18" s="4">
        <f t="shared" si="1"/>
        <v>65</v>
      </c>
      <c r="K18" s="4">
        <f t="shared" si="2"/>
        <v>3.4</v>
      </c>
      <c r="L18" s="27"/>
      <c r="M18" s="17">
        <v>244</v>
      </c>
    </row>
    <row r="19" spans="1:13" ht="16.5" customHeight="1">
      <c r="A19" s="83" t="s">
        <v>24</v>
      </c>
      <c r="B19" s="3" t="s">
        <v>3</v>
      </c>
      <c r="C19" s="4">
        <v>13.8</v>
      </c>
      <c r="D19" s="4">
        <v>24.7</v>
      </c>
      <c r="E19" s="4">
        <v>32.4</v>
      </c>
      <c r="F19" s="4">
        <v>18.5</v>
      </c>
      <c r="G19" s="4">
        <v>10.5</v>
      </c>
      <c r="H19" s="24"/>
      <c r="I19" s="4">
        <f t="shared" si="0"/>
        <v>38.5</v>
      </c>
      <c r="J19" s="4">
        <f t="shared" si="1"/>
        <v>50.9</v>
      </c>
      <c r="K19" s="4">
        <f t="shared" si="2"/>
        <v>10.5</v>
      </c>
      <c r="L19" s="27"/>
      <c r="M19" s="17">
        <v>892</v>
      </c>
    </row>
    <row r="20" spans="1:13" ht="16.5" customHeight="1">
      <c r="A20" s="83"/>
      <c r="B20" s="3" t="s">
        <v>4</v>
      </c>
      <c r="C20" s="4">
        <v>20.3</v>
      </c>
      <c r="D20" s="4">
        <v>27.5</v>
      </c>
      <c r="E20" s="4">
        <v>31.9</v>
      </c>
      <c r="F20" s="4">
        <v>14.8</v>
      </c>
      <c r="G20" s="8">
        <v>5.5</v>
      </c>
      <c r="H20" s="25"/>
      <c r="I20" s="4">
        <f t="shared" si="0"/>
        <v>47.8</v>
      </c>
      <c r="J20" s="4">
        <f t="shared" si="1"/>
        <v>46.7</v>
      </c>
      <c r="K20" s="4">
        <f t="shared" si="2"/>
        <v>5.5</v>
      </c>
      <c r="L20" s="27"/>
      <c r="M20" s="17">
        <v>82</v>
      </c>
    </row>
    <row r="21" spans="1:13" ht="16.5" customHeight="1">
      <c r="A21" s="83"/>
      <c r="B21" s="3" t="s">
        <v>5</v>
      </c>
      <c r="C21" s="4">
        <v>11.5</v>
      </c>
      <c r="D21" s="4">
        <v>24</v>
      </c>
      <c r="E21" s="4">
        <v>36.799999999999997</v>
      </c>
      <c r="F21" s="4">
        <v>18.8</v>
      </c>
      <c r="G21" s="4">
        <v>8.8000000000000007</v>
      </c>
      <c r="H21" s="24"/>
      <c r="I21" s="4">
        <f t="shared" si="0"/>
        <v>35.5</v>
      </c>
      <c r="J21" s="4">
        <f t="shared" si="1"/>
        <v>55.599999999999994</v>
      </c>
      <c r="K21" s="4">
        <f t="shared" si="2"/>
        <v>8.8000000000000007</v>
      </c>
      <c r="L21" s="27"/>
      <c r="M21" s="17">
        <v>33</v>
      </c>
    </row>
    <row r="22" spans="1:13" ht="16.5" customHeight="1">
      <c r="A22" s="83" t="s">
        <v>57</v>
      </c>
      <c r="B22" s="3" t="s">
        <v>55</v>
      </c>
      <c r="C22" s="4">
        <v>16.399999999999999</v>
      </c>
      <c r="D22" s="4">
        <v>24.8</v>
      </c>
      <c r="E22" s="4">
        <v>32.700000000000003</v>
      </c>
      <c r="F22" s="4">
        <v>15</v>
      </c>
      <c r="G22" s="4">
        <v>11.1</v>
      </c>
      <c r="H22" s="24"/>
      <c r="I22" s="4">
        <f t="shared" si="0"/>
        <v>41.2</v>
      </c>
      <c r="J22" s="4">
        <f t="shared" si="1"/>
        <v>47.7</v>
      </c>
      <c r="K22" s="4">
        <f t="shared" si="2"/>
        <v>11.1</v>
      </c>
      <c r="L22" s="27"/>
      <c r="M22" s="17">
        <v>261</v>
      </c>
    </row>
    <row r="23" spans="1:13" ht="16.5" customHeight="1">
      <c r="A23" s="83"/>
      <c r="B23" s="3" t="s">
        <v>56</v>
      </c>
      <c r="C23" s="4">
        <v>8.1</v>
      </c>
      <c r="D23" s="4">
        <v>22</v>
      </c>
      <c r="E23" s="4">
        <v>37.1</v>
      </c>
      <c r="F23" s="4">
        <v>27.2</v>
      </c>
      <c r="G23" s="4">
        <v>5.6</v>
      </c>
      <c r="H23" s="24"/>
      <c r="I23" s="4">
        <f t="shared" si="0"/>
        <v>30.1</v>
      </c>
      <c r="J23" s="4">
        <f t="shared" si="1"/>
        <v>64.3</v>
      </c>
      <c r="K23" s="4">
        <f t="shared" si="2"/>
        <v>5.6</v>
      </c>
      <c r="L23" s="27"/>
      <c r="M23" s="17">
        <v>196</v>
      </c>
    </row>
    <row r="24" spans="1:13" ht="16.5" customHeight="1">
      <c r="A24" s="83"/>
      <c r="B24" s="3" t="s">
        <v>6</v>
      </c>
      <c r="C24" s="4">
        <v>15.4</v>
      </c>
      <c r="D24" s="4">
        <v>24.5</v>
      </c>
      <c r="E24" s="4">
        <v>39.700000000000003</v>
      </c>
      <c r="F24" s="4">
        <v>17.100000000000001</v>
      </c>
      <c r="G24" s="4">
        <v>3.3</v>
      </c>
      <c r="H24" s="24"/>
      <c r="I24" s="4">
        <f t="shared" si="0"/>
        <v>39.9</v>
      </c>
      <c r="J24" s="4">
        <f t="shared" si="1"/>
        <v>56.800000000000004</v>
      </c>
      <c r="K24" s="4">
        <f t="shared" si="2"/>
        <v>3.3</v>
      </c>
      <c r="L24" s="27"/>
      <c r="M24" s="17">
        <v>60</v>
      </c>
    </row>
    <row r="25" spans="1:13" ht="16.5" customHeight="1">
      <c r="A25" s="83"/>
      <c r="B25" s="3" t="s">
        <v>7</v>
      </c>
      <c r="C25" s="4">
        <v>16.5</v>
      </c>
      <c r="D25" s="4">
        <v>23.7</v>
      </c>
      <c r="E25" s="4">
        <v>32.1</v>
      </c>
      <c r="F25" s="4">
        <v>19.600000000000001</v>
      </c>
      <c r="G25" s="4">
        <v>8</v>
      </c>
      <c r="H25" s="24"/>
      <c r="I25" s="4">
        <f t="shared" si="0"/>
        <v>40.200000000000003</v>
      </c>
      <c r="J25" s="4">
        <f t="shared" si="1"/>
        <v>51.7</v>
      </c>
      <c r="K25" s="4">
        <f t="shared" si="2"/>
        <v>8</v>
      </c>
      <c r="L25" s="27"/>
      <c r="M25" s="17">
        <v>297</v>
      </c>
    </row>
    <row r="26" spans="1:13" ht="16.5" customHeight="1">
      <c r="A26" s="83"/>
      <c r="B26" s="3" t="s">
        <v>8</v>
      </c>
      <c r="C26" s="4">
        <v>13.8</v>
      </c>
      <c r="D26" s="4">
        <v>30.1</v>
      </c>
      <c r="E26" s="4">
        <v>26</v>
      </c>
      <c r="F26" s="4">
        <v>11.6</v>
      </c>
      <c r="G26" s="4">
        <v>18.5</v>
      </c>
      <c r="H26" s="24"/>
      <c r="I26" s="4">
        <f t="shared" si="0"/>
        <v>43.900000000000006</v>
      </c>
      <c r="J26" s="4">
        <f t="shared" si="1"/>
        <v>37.6</v>
      </c>
      <c r="K26" s="4">
        <f t="shared" si="2"/>
        <v>18.5</v>
      </c>
      <c r="L26" s="27"/>
      <c r="M26" s="17">
        <v>192</v>
      </c>
    </row>
    <row r="27" spans="1:13" ht="16.5" customHeight="1">
      <c r="A27" s="83" t="s">
        <v>25</v>
      </c>
      <c r="B27" s="3" t="s">
        <v>27</v>
      </c>
      <c r="C27" s="4">
        <v>16.3</v>
      </c>
      <c r="D27" s="4">
        <v>29</v>
      </c>
      <c r="E27" s="4">
        <v>27.9</v>
      </c>
      <c r="F27" s="4">
        <v>13.5</v>
      </c>
      <c r="G27" s="4">
        <v>13.3</v>
      </c>
      <c r="H27" s="24"/>
      <c r="I27" s="4">
        <f t="shared" si="0"/>
        <v>45.3</v>
      </c>
      <c r="J27" s="4">
        <f t="shared" si="1"/>
        <v>41.4</v>
      </c>
      <c r="K27" s="4">
        <f t="shared" si="2"/>
        <v>13.3</v>
      </c>
      <c r="L27" s="27"/>
      <c r="M27" s="17">
        <v>147</v>
      </c>
    </row>
    <row r="28" spans="1:13" ht="16.5" customHeight="1">
      <c r="A28" s="83"/>
      <c r="B28" s="3" t="s">
        <v>58</v>
      </c>
      <c r="C28" s="4">
        <v>15.3</v>
      </c>
      <c r="D28" s="4">
        <v>20.6</v>
      </c>
      <c r="E28" s="4">
        <v>41</v>
      </c>
      <c r="F28" s="4">
        <v>11.3</v>
      </c>
      <c r="G28" s="4">
        <v>11.8</v>
      </c>
      <c r="H28" s="24"/>
      <c r="I28" s="4">
        <f t="shared" si="0"/>
        <v>35.900000000000006</v>
      </c>
      <c r="J28" s="4">
        <f t="shared" si="1"/>
        <v>52.3</v>
      </c>
      <c r="K28" s="4">
        <f t="shared" si="2"/>
        <v>11.8</v>
      </c>
      <c r="L28" s="27"/>
      <c r="M28" s="17">
        <v>150</v>
      </c>
    </row>
    <row r="29" spans="1:13" ht="16.5" customHeight="1">
      <c r="A29" s="83"/>
      <c r="B29" s="3" t="s">
        <v>59</v>
      </c>
      <c r="C29" s="4">
        <v>15.2</v>
      </c>
      <c r="D29" s="4">
        <v>22.8</v>
      </c>
      <c r="E29" s="4">
        <v>30.2</v>
      </c>
      <c r="F29" s="4">
        <v>19.3</v>
      </c>
      <c r="G29" s="4">
        <v>12.6</v>
      </c>
      <c r="H29" s="24"/>
      <c r="I29" s="4">
        <f t="shared" si="0"/>
        <v>38</v>
      </c>
      <c r="J29" s="4">
        <f t="shared" si="1"/>
        <v>49.5</v>
      </c>
      <c r="K29" s="4">
        <f t="shared" si="2"/>
        <v>12.6</v>
      </c>
      <c r="L29" s="27"/>
      <c r="M29" s="17">
        <v>160</v>
      </c>
    </row>
    <row r="30" spans="1:13" ht="16.5" customHeight="1">
      <c r="A30" s="83"/>
      <c r="B30" s="3" t="s">
        <v>9</v>
      </c>
      <c r="C30" s="4">
        <v>13.8</v>
      </c>
      <c r="D30" s="4">
        <v>25</v>
      </c>
      <c r="E30" s="4">
        <v>35.1</v>
      </c>
      <c r="F30" s="4">
        <v>17.3</v>
      </c>
      <c r="G30" s="4">
        <v>8.8000000000000007</v>
      </c>
      <c r="H30" s="24"/>
      <c r="I30" s="4">
        <f t="shared" si="0"/>
        <v>38.799999999999997</v>
      </c>
      <c r="J30" s="4">
        <f t="shared" si="1"/>
        <v>52.400000000000006</v>
      </c>
      <c r="K30" s="4">
        <f t="shared" si="2"/>
        <v>8.8000000000000007</v>
      </c>
      <c r="L30" s="27"/>
      <c r="M30" s="17">
        <v>174</v>
      </c>
    </row>
    <row r="31" spans="1:13" ht="16.5" customHeight="1">
      <c r="A31" s="83"/>
      <c r="B31" s="3" t="s">
        <v>36</v>
      </c>
      <c r="C31" s="4">
        <v>12</v>
      </c>
      <c r="D31" s="4">
        <v>27</v>
      </c>
      <c r="E31" s="4">
        <v>32.5</v>
      </c>
      <c r="F31" s="4">
        <v>21.9</v>
      </c>
      <c r="G31" s="4">
        <v>6.5</v>
      </c>
      <c r="H31" s="24"/>
      <c r="I31" s="4">
        <f t="shared" si="0"/>
        <v>39</v>
      </c>
      <c r="J31" s="4">
        <f t="shared" si="1"/>
        <v>54.4</v>
      </c>
      <c r="K31" s="4">
        <f t="shared" si="2"/>
        <v>6.5</v>
      </c>
      <c r="L31" s="27"/>
      <c r="M31" s="17">
        <v>235</v>
      </c>
    </row>
    <row r="32" spans="1:13" ht="16.5" customHeight="1">
      <c r="A32" s="83"/>
      <c r="B32" s="3" t="s">
        <v>10</v>
      </c>
      <c r="C32" s="4">
        <v>14.3</v>
      </c>
      <c r="D32" s="4">
        <v>24.1</v>
      </c>
      <c r="E32" s="4">
        <v>27.8</v>
      </c>
      <c r="F32" s="4">
        <v>24.4</v>
      </c>
      <c r="G32" s="4">
        <v>9.3000000000000007</v>
      </c>
      <c r="H32" s="24"/>
      <c r="I32" s="4">
        <f t="shared" si="0"/>
        <v>38.400000000000006</v>
      </c>
      <c r="J32" s="4">
        <f t="shared" si="1"/>
        <v>52.2</v>
      </c>
      <c r="K32" s="4">
        <f t="shared" si="2"/>
        <v>9.3000000000000007</v>
      </c>
      <c r="L32" s="27"/>
      <c r="M32" s="17">
        <v>139</v>
      </c>
    </row>
    <row r="33" spans="1:13" ht="16.5" customHeight="1">
      <c r="A33" s="83" t="s">
        <v>26</v>
      </c>
      <c r="B33" s="3" t="s">
        <v>11</v>
      </c>
      <c r="C33" s="4">
        <v>10.6</v>
      </c>
      <c r="D33" s="4">
        <v>19.399999999999999</v>
      </c>
      <c r="E33" s="4">
        <v>29.7</v>
      </c>
      <c r="F33" s="4">
        <v>26.9</v>
      </c>
      <c r="G33" s="4">
        <v>13.4</v>
      </c>
      <c r="H33" s="24"/>
      <c r="I33" s="4">
        <f t="shared" si="0"/>
        <v>30</v>
      </c>
      <c r="J33" s="4">
        <f t="shared" si="1"/>
        <v>56.599999999999994</v>
      </c>
      <c r="K33" s="4">
        <f t="shared" si="2"/>
        <v>13.4</v>
      </c>
      <c r="L33" s="27"/>
      <c r="M33" s="17">
        <v>131</v>
      </c>
    </row>
    <row r="34" spans="1:13" ht="16.5" customHeight="1">
      <c r="A34" s="83"/>
      <c r="B34" s="3" t="s">
        <v>12</v>
      </c>
      <c r="C34" s="4">
        <v>13.7</v>
      </c>
      <c r="D34" s="4">
        <v>20.7</v>
      </c>
      <c r="E34" s="4">
        <v>29.4</v>
      </c>
      <c r="F34" s="4">
        <v>19.2</v>
      </c>
      <c r="G34" s="4">
        <v>17.100000000000001</v>
      </c>
      <c r="H34" s="24"/>
      <c r="I34" s="4">
        <f t="shared" si="0"/>
        <v>34.4</v>
      </c>
      <c r="J34" s="4">
        <f t="shared" si="1"/>
        <v>48.599999999999994</v>
      </c>
      <c r="K34" s="4">
        <f t="shared" si="2"/>
        <v>17.100000000000001</v>
      </c>
      <c r="L34" s="27"/>
      <c r="M34" s="17">
        <v>110</v>
      </c>
    </row>
    <row r="35" spans="1:13" ht="16.5" customHeight="1">
      <c r="A35" s="83"/>
      <c r="B35" s="3" t="s">
        <v>13</v>
      </c>
      <c r="C35" s="4">
        <v>10.7</v>
      </c>
      <c r="D35" s="4">
        <v>20.100000000000001</v>
      </c>
      <c r="E35" s="4">
        <v>37.9</v>
      </c>
      <c r="F35" s="4">
        <v>18.5</v>
      </c>
      <c r="G35" s="4">
        <v>12.8</v>
      </c>
      <c r="H35" s="24"/>
      <c r="I35" s="4">
        <f t="shared" si="0"/>
        <v>30.8</v>
      </c>
      <c r="J35" s="4">
        <f t="shared" si="1"/>
        <v>56.4</v>
      </c>
      <c r="K35" s="4">
        <f t="shared" si="2"/>
        <v>12.8</v>
      </c>
      <c r="L35" s="27"/>
      <c r="M35" s="17">
        <v>107</v>
      </c>
    </row>
    <row r="36" spans="1:13" ht="16.5" customHeight="1">
      <c r="A36" s="83"/>
      <c r="B36" s="3" t="s">
        <v>14</v>
      </c>
      <c r="C36" s="4">
        <v>18.899999999999999</v>
      </c>
      <c r="D36" s="4">
        <v>25.6</v>
      </c>
      <c r="E36" s="4">
        <v>39.299999999999997</v>
      </c>
      <c r="F36" s="4">
        <v>11.9</v>
      </c>
      <c r="G36" s="4">
        <v>4.4000000000000004</v>
      </c>
      <c r="H36" s="24"/>
      <c r="I36" s="4">
        <f t="shared" si="0"/>
        <v>44.5</v>
      </c>
      <c r="J36" s="4">
        <f t="shared" si="1"/>
        <v>51.199999999999996</v>
      </c>
      <c r="K36" s="4">
        <f t="shared" si="2"/>
        <v>4.4000000000000004</v>
      </c>
      <c r="L36" s="27"/>
      <c r="M36" s="17">
        <v>130</v>
      </c>
    </row>
    <row r="37" spans="1:13" ht="16.5" customHeight="1">
      <c r="A37" s="83"/>
      <c r="B37" s="3" t="s">
        <v>15</v>
      </c>
      <c r="C37" s="4">
        <v>16.2</v>
      </c>
      <c r="D37" s="4">
        <v>26.6</v>
      </c>
      <c r="E37" s="4">
        <v>32.9</v>
      </c>
      <c r="F37" s="4">
        <v>15.6</v>
      </c>
      <c r="G37" s="4">
        <v>8.6999999999999993</v>
      </c>
      <c r="H37" s="24"/>
      <c r="I37" s="4">
        <f t="shared" si="0"/>
        <v>42.8</v>
      </c>
      <c r="J37" s="4">
        <f t="shared" si="1"/>
        <v>48.5</v>
      </c>
      <c r="K37" s="4">
        <f t="shared" si="2"/>
        <v>8.6999999999999993</v>
      </c>
      <c r="L37" s="27"/>
      <c r="M37" s="17">
        <v>126</v>
      </c>
    </row>
    <row r="38" spans="1:13" ht="16.5" customHeight="1">
      <c r="A38" s="83"/>
      <c r="B38" s="3" t="s">
        <v>16</v>
      </c>
      <c r="C38" s="4">
        <v>13.9</v>
      </c>
      <c r="D38" s="4">
        <v>27.3</v>
      </c>
      <c r="E38" s="4">
        <v>26.1</v>
      </c>
      <c r="F38" s="4">
        <v>18.2</v>
      </c>
      <c r="G38" s="4">
        <v>14.5</v>
      </c>
      <c r="H38" s="24"/>
      <c r="I38" s="4">
        <f t="shared" si="0"/>
        <v>41.2</v>
      </c>
      <c r="J38" s="4">
        <f t="shared" si="1"/>
        <v>44.3</v>
      </c>
      <c r="K38" s="4">
        <f t="shared" si="2"/>
        <v>14.5</v>
      </c>
      <c r="L38" s="27"/>
      <c r="M38" s="17">
        <v>120</v>
      </c>
    </row>
    <row r="39" spans="1:13" ht="16.5" customHeight="1">
      <c r="A39" s="83"/>
      <c r="B39" s="3" t="s">
        <v>17</v>
      </c>
      <c r="C39" s="4">
        <v>13.1</v>
      </c>
      <c r="D39" s="4">
        <v>24.8</v>
      </c>
      <c r="E39" s="4">
        <v>35.799999999999997</v>
      </c>
      <c r="F39" s="4">
        <v>18.5</v>
      </c>
      <c r="G39" s="4">
        <v>7.8</v>
      </c>
      <c r="H39" s="24"/>
      <c r="I39" s="4">
        <f t="shared" si="0"/>
        <v>37.9</v>
      </c>
      <c r="J39" s="4">
        <f t="shared" si="1"/>
        <v>54.3</v>
      </c>
      <c r="K39" s="4">
        <f t="shared" si="2"/>
        <v>7.8</v>
      </c>
      <c r="L39" s="27"/>
      <c r="M39" s="17">
        <v>144</v>
      </c>
    </row>
    <row r="40" spans="1:13" ht="16.5" customHeight="1">
      <c r="A40" s="83"/>
      <c r="B40" s="3" t="s">
        <v>18</v>
      </c>
      <c r="C40" s="4">
        <v>16.399999999999999</v>
      </c>
      <c r="D40" s="4">
        <v>33.1</v>
      </c>
      <c r="E40" s="4">
        <v>29</v>
      </c>
      <c r="F40" s="4">
        <v>17.3</v>
      </c>
      <c r="G40" s="4">
        <v>4.2</v>
      </c>
      <c r="H40" s="24"/>
      <c r="I40" s="4">
        <f t="shared" si="0"/>
        <v>49.5</v>
      </c>
      <c r="J40" s="4">
        <f t="shared" si="1"/>
        <v>46.3</v>
      </c>
      <c r="K40" s="4">
        <f t="shared" si="2"/>
        <v>4.2</v>
      </c>
      <c r="L40" s="27"/>
      <c r="M40" s="17">
        <v>138</v>
      </c>
    </row>
    <row r="41" spans="1:13" ht="16.5" customHeight="1">
      <c r="A41" s="83" t="s">
        <v>132</v>
      </c>
      <c r="B41" s="3" t="s">
        <v>28</v>
      </c>
      <c r="C41" s="4">
        <v>20.100000000000001</v>
      </c>
      <c r="D41" s="4">
        <v>33.299999999999997</v>
      </c>
      <c r="E41" s="4">
        <v>25.6</v>
      </c>
      <c r="F41" s="4">
        <v>14</v>
      </c>
      <c r="G41" s="8">
        <v>6.9</v>
      </c>
      <c r="H41" s="25"/>
      <c r="I41" s="4">
        <f t="shared" si="0"/>
        <v>53.4</v>
      </c>
      <c r="J41" s="4">
        <f t="shared" si="1"/>
        <v>39.6</v>
      </c>
      <c r="K41" s="4">
        <f t="shared" si="2"/>
        <v>6.9</v>
      </c>
      <c r="L41" s="27"/>
      <c r="M41" s="17">
        <v>145</v>
      </c>
    </row>
    <row r="42" spans="1:13" ht="16.5" customHeight="1">
      <c r="A42" s="83"/>
      <c r="B42" s="3" t="s">
        <v>19</v>
      </c>
      <c r="C42" s="4">
        <v>11.1</v>
      </c>
      <c r="D42" s="4">
        <v>9.5</v>
      </c>
      <c r="E42" s="4">
        <v>34.9</v>
      </c>
      <c r="F42" s="4">
        <v>39.6</v>
      </c>
      <c r="G42" s="4">
        <v>4.9000000000000004</v>
      </c>
      <c r="H42" s="24"/>
      <c r="I42" s="4">
        <f t="shared" si="0"/>
        <v>20.6</v>
      </c>
      <c r="J42" s="4">
        <f t="shared" si="1"/>
        <v>74.5</v>
      </c>
      <c r="K42" s="4">
        <f t="shared" si="2"/>
        <v>4.9000000000000004</v>
      </c>
      <c r="L42" s="27"/>
      <c r="M42" s="17">
        <v>141</v>
      </c>
    </row>
    <row r="43" spans="1:13" ht="15.75" customHeight="1">
      <c r="A43" s="83"/>
      <c r="B43" s="3" t="s">
        <v>29</v>
      </c>
      <c r="C43" s="4">
        <v>12.2</v>
      </c>
      <c r="D43" s="4">
        <v>26.7</v>
      </c>
      <c r="E43" s="4">
        <v>37.700000000000003</v>
      </c>
      <c r="F43" s="4">
        <v>17.8</v>
      </c>
      <c r="G43" s="4">
        <v>5.6</v>
      </c>
      <c r="H43" s="24"/>
      <c r="I43" s="4">
        <f t="shared" si="0"/>
        <v>38.9</v>
      </c>
      <c r="J43" s="4">
        <f t="shared" si="1"/>
        <v>55.5</v>
      </c>
      <c r="K43" s="4">
        <f t="shared" si="2"/>
        <v>5.6</v>
      </c>
      <c r="L43" s="27"/>
      <c r="M43" s="17">
        <v>67</v>
      </c>
    </row>
    <row r="44" spans="1:13" ht="15.75" customHeight="1">
      <c r="A44" s="83"/>
      <c r="B44" s="3" t="s">
        <v>139</v>
      </c>
      <c r="C44" s="4">
        <v>20.2</v>
      </c>
      <c r="D44" s="4">
        <v>15.8</v>
      </c>
      <c r="E44" s="4">
        <v>32.200000000000003</v>
      </c>
      <c r="F44" s="4">
        <v>24.8</v>
      </c>
      <c r="G44" s="4">
        <v>7</v>
      </c>
      <c r="H44" s="24"/>
      <c r="I44" s="4">
        <f t="shared" si="0"/>
        <v>36</v>
      </c>
      <c r="J44" s="4">
        <f t="shared" si="1"/>
        <v>57</v>
      </c>
      <c r="K44" s="4">
        <f t="shared" si="2"/>
        <v>7</v>
      </c>
      <c r="L44" s="27"/>
      <c r="M44" s="17">
        <v>45</v>
      </c>
    </row>
    <row r="45" spans="1:13" ht="16.5" customHeight="1">
      <c r="A45" s="83"/>
      <c r="B45" s="3" t="s">
        <v>30</v>
      </c>
      <c r="C45" s="4">
        <v>10.5</v>
      </c>
      <c r="D45" s="4">
        <v>21.2</v>
      </c>
      <c r="E45" s="4">
        <v>47.3</v>
      </c>
      <c r="F45" s="4">
        <v>12.9</v>
      </c>
      <c r="G45" s="8">
        <v>8.1</v>
      </c>
      <c r="H45" s="25"/>
      <c r="I45" s="4">
        <f t="shared" si="0"/>
        <v>31.7</v>
      </c>
      <c r="J45" s="4">
        <f t="shared" si="1"/>
        <v>60.199999999999996</v>
      </c>
      <c r="K45" s="4">
        <f t="shared" si="2"/>
        <v>8.1</v>
      </c>
      <c r="L45" s="27"/>
      <c r="M45" s="17">
        <v>42</v>
      </c>
    </row>
    <row r="46" spans="1:13" ht="16.5" customHeight="1">
      <c r="A46" s="83"/>
      <c r="B46" s="3" t="s">
        <v>31</v>
      </c>
      <c r="C46" s="4">
        <v>1.4</v>
      </c>
      <c r="D46" s="4">
        <v>8</v>
      </c>
      <c r="E46" s="4">
        <v>49</v>
      </c>
      <c r="F46" s="4">
        <v>41.5</v>
      </c>
      <c r="G46" s="8">
        <v>0</v>
      </c>
      <c r="H46" s="25"/>
      <c r="I46" s="4">
        <f t="shared" si="0"/>
        <v>9.4</v>
      </c>
      <c r="J46" s="4">
        <f t="shared" si="1"/>
        <v>90.5</v>
      </c>
      <c r="K46" s="4">
        <f t="shared" si="2"/>
        <v>0</v>
      </c>
      <c r="L46" s="27"/>
      <c r="M46" s="17">
        <v>40</v>
      </c>
    </row>
    <row r="47" spans="1:13" ht="16.5" customHeight="1">
      <c r="A47" s="83"/>
      <c r="B47" s="3" t="s">
        <v>32</v>
      </c>
      <c r="C47" s="8">
        <v>24.8</v>
      </c>
      <c r="D47" s="8">
        <v>27</v>
      </c>
      <c r="E47" s="8">
        <v>37.4</v>
      </c>
      <c r="F47" s="4">
        <v>8.3000000000000007</v>
      </c>
      <c r="G47" s="8">
        <v>2.6</v>
      </c>
      <c r="H47" s="25"/>
      <c r="I47" s="4">
        <f t="shared" si="0"/>
        <v>51.8</v>
      </c>
      <c r="J47" s="4">
        <f t="shared" si="1"/>
        <v>45.7</v>
      </c>
      <c r="K47" s="4">
        <f t="shared" si="2"/>
        <v>2.6</v>
      </c>
      <c r="L47" s="27"/>
      <c r="M47" s="17">
        <v>22</v>
      </c>
    </row>
    <row r="48" spans="1:13" ht="16.5" customHeight="1">
      <c r="A48" s="83"/>
      <c r="B48" s="3" t="s">
        <v>20</v>
      </c>
      <c r="C48" s="4">
        <v>25.4</v>
      </c>
      <c r="D48" s="4">
        <v>32.6</v>
      </c>
      <c r="E48" s="4">
        <v>21.3</v>
      </c>
      <c r="F48" s="4">
        <v>12.5</v>
      </c>
      <c r="G48" s="8">
        <v>8.1999999999999993</v>
      </c>
      <c r="H48" s="25"/>
      <c r="I48" s="4">
        <f t="shared" si="0"/>
        <v>58</v>
      </c>
      <c r="J48" s="4">
        <f t="shared" si="1"/>
        <v>33.799999999999997</v>
      </c>
      <c r="K48" s="4">
        <f t="shared" si="2"/>
        <v>8.1999999999999993</v>
      </c>
      <c r="L48" s="27"/>
      <c r="M48" s="17">
        <v>65</v>
      </c>
    </row>
    <row r="49" spans="1:13" ht="16.5" customHeight="1">
      <c r="A49" s="83"/>
      <c r="B49" s="3" t="s">
        <v>37</v>
      </c>
      <c r="C49" s="4">
        <v>19.8</v>
      </c>
      <c r="D49" s="4">
        <v>32.6</v>
      </c>
      <c r="E49" s="4">
        <v>26.9</v>
      </c>
      <c r="F49" s="4">
        <v>14.2</v>
      </c>
      <c r="G49" s="8">
        <v>6.6</v>
      </c>
      <c r="H49" s="25"/>
      <c r="I49" s="4">
        <f t="shared" si="0"/>
        <v>52.400000000000006</v>
      </c>
      <c r="J49" s="4">
        <f t="shared" si="1"/>
        <v>41.099999999999994</v>
      </c>
      <c r="K49" s="4">
        <f t="shared" si="2"/>
        <v>6.6</v>
      </c>
      <c r="L49" s="27"/>
      <c r="M49" s="17">
        <v>25</v>
      </c>
    </row>
    <row r="50" spans="1:13" ht="16.5" customHeight="1">
      <c r="A50" s="83"/>
      <c r="B50" s="3" t="s">
        <v>38</v>
      </c>
      <c r="C50" s="4">
        <v>9</v>
      </c>
      <c r="D50" s="4">
        <v>19.100000000000001</v>
      </c>
      <c r="E50" s="4">
        <v>21.1</v>
      </c>
      <c r="F50" s="4">
        <v>50.9</v>
      </c>
      <c r="G50" s="8">
        <v>0</v>
      </c>
      <c r="H50" s="25"/>
      <c r="I50" s="4">
        <f t="shared" si="0"/>
        <v>28.1</v>
      </c>
      <c r="J50" s="4">
        <f t="shared" si="1"/>
        <v>72</v>
      </c>
      <c r="K50" s="4">
        <f t="shared" si="2"/>
        <v>0</v>
      </c>
      <c r="L50" s="27"/>
      <c r="M50" s="17">
        <v>32</v>
      </c>
    </row>
    <row r="51" spans="1:13" ht="16.5" customHeight="1">
      <c r="A51" s="83"/>
      <c r="B51" s="10" t="s">
        <v>5</v>
      </c>
      <c r="C51" s="4">
        <v>14.6</v>
      </c>
      <c r="D51" s="4">
        <v>30.9</v>
      </c>
      <c r="E51" s="4">
        <v>40.799999999999997</v>
      </c>
      <c r="F51" s="4">
        <v>13.2</v>
      </c>
      <c r="G51" s="4">
        <v>0.6</v>
      </c>
      <c r="H51" s="24"/>
      <c r="I51" s="4">
        <f t="shared" si="0"/>
        <v>45.5</v>
      </c>
      <c r="J51" s="4">
        <f t="shared" si="1"/>
        <v>54</v>
      </c>
      <c r="K51" s="4">
        <f t="shared" si="2"/>
        <v>0.6</v>
      </c>
      <c r="L51" s="27"/>
      <c r="M51" s="17">
        <v>40</v>
      </c>
    </row>
    <row r="52" spans="1:13" ht="16.5" customHeight="1">
      <c r="A52" s="83"/>
      <c r="B52" s="3" t="s">
        <v>60</v>
      </c>
      <c r="C52" s="4">
        <v>9.6</v>
      </c>
      <c r="D52" s="4">
        <v>33.799999999999997</v>
      </c>
      <c r="E52" s="4">
        <v>35</v>
      </c>
      <c r="F52" s="4">
        <v>7</v>
      </c>
      <c r="G52" s="4">
        <v>14.7</v>
      </c>
      <c r="H52" s="24"/>
      <c r="I52" s="4">
        <f t="shared" si="0"/>
        <v>43.4</v>
      </c>
      <c r="J52" s="4">
        <f t="shared" si="1"/>
        <v>42</v>
      </c>
      <c r="K52" s="4">
        <f t="shared" si="2"/>
        <v>14.7</v>
      </c>
      <c r="L52" s="27"/>
      <c r="M52" s="17">
        <v>194</v>
      </c>
    </row>
    <row r="53" spans="1:13" ht="16.5" customHeight="1">
      <c r="A53" s="83"/>
      <c r="B53" s="3" t="s">
        <v>21</v>
      </c>
      <c r="C53" s="4">
        <v>15.2</v>
      </c>
      <c r="D53" s="4">
        <v>22</v>
      </c>
      <c r="E53" s="4">
        <v>28.2</v>
      </c>
      <c r="F53" s="4">
        <v>9.1</v>
      </c>
      <c r="G53" s="4">
        <v>25.5</v>
      </c>
      <c r="H53" s="24"/>
      <c r="I53" s="4">
        <f t="shared" si="0"/>
        <v>37.200000000000003</v>
      </c>
      <c r="J53" s="4">
        <f t="shared" si="1"/>
        <v>37.299999999999997</v>
      </c>
      <c r="K53" s="4">
        <f t="shared" si="2"/>
        <v>25.5</v>
      </c>
      <c r="L53" s="27"/>
      <c r="M53" s="17">
        <v>147</v>
      </c>
    </row>
    <row r="54" spans="1:13" ht="16.5" customHeight="1">
      <c r="A54" s="83" t="s">
        <v>64</v>
      </c>
      <c r="B54" s="3" t="s">
        <v>61</v>
      </c>
      <c r="C54" s="4">
        <v>18.3</v>
      </c>
      <c r="D54" s="4">
        <v>30.8</v>
      </c>
      <c r="E54" s="4">
        <v>30.2</v>
      </c>
      <c r="F54" s="4">
        <v>14.6</v>
      </c>
      <c r="G54" s="4">
        <v>6.1</v>
      </c>
      <c r="H54" s="24"/>
      <c r="I54" s="4">
        <f t="shared" si="0"/>
        <v>49.1</v>
      </c>
      <c r="J54" s="4">
        <f t="shared" si="1"/>
        <v>44.8</v>
      </c>
      <c r="K54" s="4">
        <f t="shared" si="2"/>
        <v>6.1</v>
      </c>
      <c r="L54" s="27"/>
      <c r="M54" s="17">
        <v>234</v>
      </c>
    </row>
    <row r="55" spans="1:13" ht="16.5" customHeight="1">
      <c r="A55" s="83"/>
      <c r="B55" s="3" t="s">
        <v>62</v>
      </c>
      <c r="C55" s="4">
        <v>11.1</v>
      </c>
      <c r="D55" s="4">
        <v>12.2</v>
      </c>
      <c r="E55" s="4">
        <v>38.5</v>
      </c>
      <c r="F55" s="4">
        <v>33.200000000000003</v>
      </c>
      <c r="G55" s="4">
        <v>5</v>
      </c>
      <c r="H55" s="24"/>
      <c r="I55" s="4">
        <f t="shared" si="0"/>
        <v>23.299999999999997</v>
      </c>
      <c r="J55" s="4">
        <f t="shared" si="1"/>
        <v>71.7</v>
      </c>
      <c r="K55" s="4">
        <f t="shared" si="2"/>
        <v>5</v>
      </c>
      <c r="L55" s="27"/>
      <c r="M55" s="17">
        <v>268</v>
      </c>
    </row>
    <row r="56" spans="1:13" ht="16.5" customHeight="1">
      <c r="A56" s="83"/>
      <c r="B56" s="3" t="s">
        <v>63</v>
      </c>
      <c r="C56" s="4">
        <v>18.600000000000001</v>
      </c>
      <c r="D56" s="4">
        <v>29.5</v>
      </c>
      <c r="E56" s="4">
        <v>27</v>
      </c>
      <c r="F56" s="4">
        <v>20.5</v>
      </c>
      <c r="G56" s="4">
        <v>4.4000000000000004</v>
      </c>
      <c r="H56" s="24"/>
      <c r="I56" s="4">
        <f t="shared" si="0"/>
        <v>48.1</v>
      </c>
      <c r="J56" s="4">
        <f t="shared" si="1"/>
        <v>47.5</v>
      </c>
      <c r="K56" s="4">
        <f t="shared" si="2"/>
        <v>4.4000000000000004</v>
      </c>
      <c r="L56" s="27"/>
      <c r="M56" s="17">
        <v>162</v>
      </c>
    </row>
    <row r="57" spans="1:13" ht="16.5" customHeight="1">
      <c r="A57" s="83"/>
      <c r="B57" s="3" t="s">
        <v>135</v>
      </c>
      <c r="C57" s="4">
        <v>12</v>
      </c>
      <c r="D57" s="4">
        <v>28.7</v>
      </c>
      <c r="E57" s="4">
        <v>32.1</v>
      </c>
      <c r="F57" s="4">
        <v>7.9</v>
      </c>
      <c r="G57" s="4">
        <v>19.399999999999999</v>
      </c>
      <c r="H57" s="24"/>
      <c r="I57" s="4">
        <f t="shared" si="0"/>
        <v>40.700000000000003</v>
      </c>
      <c r="J57" s="4">
        <f t="shared" si="1"/>
        <v>40</v>
      </c>
      <c r="K57" s="4">
        <f t="shared" si="2"/>
        <v>19.399999999999999</v>
      </c>
      <c r="L57" s="27"/>
      <c r="M57" s="17">
        <v>341</v>
      </c>
    </row>
    <row r="58" spans="1:13" ht="16.5" customHeight="1">
      <c r="A58" s="83" t="s">
        <v>43</v>
      </c>
      <c r="B58" s="3" t="s">
        <v>44</v>
      </c>
      <c r="C58" s="4">
        <v>10</v>
      </c>
      <c r="D58" s="4">
        <v>21.4</v>
      </c>
      <c r="E58" s="4">
        <v>38.299999999999997</v>
      </c>
      <c r="F58" s="4">
        <v>25.1</v>
      </c>
      <c r="G58" s="4">
        <v>5.2</v>
      </c>
      <c r="H58" s="24"/>
      <c r="I58" s="4">
        <f t="shared" si="0"/>
        <v>31.4</v>
      </c>
      <c r="J58" s="4">
        <f t="shared" si="1"/>
        <v>63.4</v>
      </c>
      <c r="K58" s="4">
        <f t="shared" si="2"/>
        <v>5.2</v>
      </c>
      <c r="L58" s="27"/>
      <c r="M58" s="17">
        <v>639</v>
      </c>
    </row>
    <row r="59" spans="1:13" ht="16.5" customHeight="1">
      <c r="A59" s="83"/>
      <c r="B59" s="3" t="s">
        <v>65</v>
      </c>
      <c r="C59" s="4">
        <v>30.4</v>
      </c>
      <c r="D59" s="4">
        <v>30.8</v>
      </c>
      <c r="E59" s="4">
        <v>26.7</v>
      </c>
      <c r="F59" s="4">
        <v>9.3000000000000007</v>
      </c>
      <c r="G59" s="4">
        <v>2.8</v>
      </c>
      <c r="H59" s="24"/>
      <c r="I59" s="4">
        <f t="shared" si="0"/>
        <v>61.2</v>
      </c>
      <c r="J59" s="4">
        <f t="shared" si="1"/>
        <v>36</v>
      </c>
      <c r="K59" s="4">
        <f t="shared" si="2"/>
        <v>2.8</v>
      </c>
      <c r="L59" s="27"/>
      <c r="M59" s="17">
        <v>193</v>
      </c>
    </row>
    <row r="60" spans="1:13" ht="16.5" customHeight="1">
      <c r="A60" s="83"/>
      <c r="B60" s="3" t="s">
        <v>39</v>
      </c>
      <c r="C60" s="4">
        <v>12</v>
      </c>
      <c r="D60" s="4">
        <v>31.2</v>
      </c>
      <c r="E60" s="4">
        <v>17.8</v>
      </c>
      <c r="F60" s="4">
        <v>3</v>
      </c>
      <c r="G60" s="4">
        <v>36</v>
      </c>
      <c r="H60" s="24"/>
      <c r="I60" s="4">
        <f t="shared" si="0"/>
        <v>43.2</v>
      </c>
      <c r="J60" s="4">
        <f t="shared" si="1"/>
        <v>20.8</v>
      </c>
      <c r="K60" s="4">
        <f t="shared" si="2"/>
        <v>36</v>
      </c>
      <c r="L60" s="27"/>
      <c r="M60" s="17">
        <v>174</v>
      </c>
    </row>
    <row r="61" spans="1:13" ht="16.5" customHeight="1">
      <c r="A61" s="83" t="s">
        <v>66</v>
      </c>
      <c r="B61" s="3" t="s">
        <v>67</v>
      </c>
      <c r="C61" s="4">
        <v>21.9</v>
      </c>
      <c r="D61" s="4">
        <v>31.2</v>
      </c>
      <c r="E61" s="4">
        <v>31.5</v>
      </c>
      <c r="F61" s="4">
        <v>10.8</v>
      </c>
      <c r="G61" s="4">
        <v>4.5</v>
      </c>
      <c r="H61" s="24"/>
      <c r="I61" s="4">
        <f t="shared" si="0"/>
        <v>53.099999999999994</v>
      </c>
      <c r="J61" s="4">
        <f t="shared" si="1"/>
        <v>42.3</v>
      </c>
      <c r="K61" s="4">
        <f t="shared" si="2"/>
        <v>4.5</v>
      </c>
      <c r="L61" s="27"/>
      <c r="M61" s="17">
        <v>328</v>
      </c>
    </row>
    <row r="62" spans="1:13" ht="16.5" customHeight="1">
      <c r="A62" s="83"/>
      <c r="B62" s="3" t="s">
        <v>68</v>
      </c>
      <c r="C62" s="4">
        <v>10.4</v>
      </c>
      <c r="D62" s="4">
        <v>20.8</v>
      </c>
      <c r="E62" s="4">
        <v>35.9</v>
      </c>
      <c r="F62" s="4">
        <v>25.8</v>
      </c>
      <c r="G62" s="4">
        <v>7.1</v>
      </c>
      <c r="H62" s="24"/>
      <c r="I62" s="4">
        <f t="shared" si="0"/>
        <v>31.200000000000003</v>
      </c>
      <c r="J62" s="4">
        <f t="shared" si="1"/>
        <v>61.7</v>
      </c>
      <c r="K62" s="4">
        <f t="shared" si="2"/>
        <v>7.1</v>
      </c>
      <c r="L62" s="27"/>
      <c r="M62" s="17">
        <v>551</v>
      </c>
    </row>
    <row r="63" spans="1:13" ht="16.5" customHeight="1">
      <c r="A63" s="83"/>
      <c r="B63" s="3" t="s">
        <v>39</v>
      </c>
      <c r="C63" s="4">
        <v>11.6</v>
      </c>
      <c r="D63" s="4">
        <v>26.4</v>
      </c>
      <c r="E63" s="4">
        <v>20.3</v>
      </c>
      <c r="F63" s="4">
        <v>4.8</v>
      </c>
      <c r="G63" s="4">
        <v>36.9</v>
      </c>
      <c r="H63" s="24"/>
      <c r="I63" s="4">
        <f t="shared" si="0"/>
        <v>38</v>
      </c>
      <c r="J63" s="4">
        <f t="shared" si="1"/>
        <v>25.1</v>
      </c>
      <c r="K63" s="4">
        <f t="shared" si="2"/>
        <v>36.9</v>
      </c>
      <c r="L63" s="27"/>
      <c r="M63" s="17">
        <v>127</v>
      </c>
    </row>
    <row r="64" spans="1:13" ht="31.5" customHeight="1">
      <c r="A64" s="83" t="s">
        <v>69</v>
      </c>
      <c r="B64" s="3" t="s">
        <v>70</v>
      </c>
      <c r="C64" s="4">
        <v>6.6</v>
      </c>
      <c r="D64" s="4">
        <v>17.8</v>
      </c>
      <c r="E64" s="4">
        <v>42.8</v>
      </c>
      <c r="F64" s="4">
        <v>27.5</v>
      </c>
      <c r="G64" s="4">
        <v>5.2</v>
      </c>
      <c r="H64" s="24"/>
      <c r="I64" s="4">
        <f t="shared" si="0"/>
        <v>24.4</v>
      </c>
      <c r="J64" s="4">
        <f t="shared" si="1"/>
        <v>70.3</v>
      </c>
      <c r="K64" s="4">
        <f t="shared" si="2"/>
        <v>5.2</v>
      </c>
      <c r="L64" s="27"/>
      <c r="M64" s="17">
        <v>547</v>
      </c>
    </row>
    <row r="65" spans="1:13" ht="31.5" customHeight="1">
      <c r="A65" s="83"/>
      <c r="B65" s="3" t="s">
        <v>71</v>
      </c>
      <c r="C65" s="4">
        <v>29.8</v>
      </c>
      <c r="D65" s="4">
        <v>38</v>
      </c>
      <c r="E65" s="4">
        <v>21.1</v>
      </c>
      <c r="F65" s="4">
        <v>9</v>
      </c>
      <c r="G65" s="4">
        <v>2.1</v>
      </c>
      <c r="H65" s="24"/>
      <c r="I65" s="4">
        <f t="shared" si="0"/>
        <v>67.8</v>
      </c>
      <c r="J65" s="4">
        <f t="shared" si="1"/>
        <v>30.1</v>
      </c>
      <c r="K65" s="4">
        <f t="shared" si="2"/>
        <v>2.1</v>
      </c>
      <c r="L65" s="27"/>
      <c r="M65" s="17">
        <v>312</v>
      </c>
    </row>
    <row r="66" spans="1:13" ht="31.5" customHeight="1">
      <c r="A66" s="83"/>
      <c r="B66" s="3" t="s">
        <v>39</v>
      </c>
      <c r="C66" s="4">
        <v>10</v>
      </c>
      <c r="D66" s="4">
        <v>23.3</v>
      </c>
      <c r="E66" s="4">
        <v>18.5</v>
      </c>
      <c r="F66" s="4">
        <v>3.3</v>
      </c>
      <c r="G66" s="4">
        <v>44.9</v>
      </c>
      <c r="H66" s="24"/>
      <c r="I66" s="4">
        <f t="shared" si="0"/>
        <v>33.299999999999997</v>
      </c>
      <c r="J66" s="4">
        <f t="shared" si="1"/>
        <v>21.8</v>
      </c>
      <c r="K66" s="4">
        <f t="shared" si="2"/>
        <v>44.9</v>
      </c>
      <c r="L66" s="27"/>
      <c r="M66" s="17">
        <v>147</v>
      </c>
    </row>
    <row r="67" spans="1:13" ht="16.5" customHeight="1">
      <c r="A67" s="83" t="s">
        <v>72</v>
      </c>
      <c r="B67" s="3" t="s">
        <v>73</v>
      </c>
      <c r="C67" s="9">
        <v>36.4</v>
      </c>
      <c r="D67" s="9">
        <v>63.6</v>
      </c>
      <c r="E67" s="9">
        <v>0</v>
      </c>
      <c r="F67" s="9">
        <v>0</v>
      </c>
      <c r="G67" s="9">
        <v>0</v>
      </c>
      <c r="H67" s="26"/>
      <c r="I67" s="9">
        <f t="shared" si="0"/>
        <v>100</v>
      </c>
      <c r="J67" s="9">
        <f t="shared" si="1"/>
        <v>0</v>
      </c>
      <c r="K67" s="9">
        <f t="shared" si="2"/>
        <v>0</v>
      </c>
      <c r="L67" s="27"/>
      <c r="M67" s="17">
        <v>394</v>
      </c>
    </row>
    <row r="68" spans="1:13" ht="16.5" customHeight="1">
      <c r="A68" s="83"/>
      <c r="B68" s="3" t="s">
        <v>74</v>
      </c>
      <c r="C68" s="9">
        <v>0</v>
      </c>
      <c r="D68" s="9">
        <v>0</v>
      </c>
      <c r="E68" s="9">
        <v>64.099999999999994</v>
      </c>
      <c r="F68" s="9">
        <v>35.9</v>
      </c>
      <c r="G68" s="9">
        <v>0</v>
      </c>
      <c r="H68" s="26"/>
      <c r="I68" s="9">
        <f t="shared" si="0"/>
        <v>0</v>
      </c>
      <c r="J68" s="9">
        <f t="shared" si="1"/>
        <v>100</v>
      </c>
      <c r="K68" s="9">
        <f t="shared" si="2"/>
        <v>0</v>
      </c>
      <c r="L68" s="27"/>
      <c r="M68" s="17">
        <v>511</v>
      </c>
    </row>
    <row r="69" spans="1:13" ht="16.5" customHeight="1">
      <c r="A69" s="83"/>
      <c r="B69" s="3" t="s">
        <v>75</v>
      </c>
      <c r="C69" s="9">
        <v>0</v>
      </c>
      <c r="D69" s="9">
        <v>0</v>
      </c>
      <c r="E69" s="9">
        <v>0</v>
      </c>
      <c r="F69" s="9">
        <v>0</v>
      </c>
      <c r="G69" s="9">
        <v>100</v>
      </c>
      <c r="H69" s="26"/>
      <c r="I69" s="9">
        <f t="shared" si="0"/>
        <v>0</v>
      </c>
      <c r="J69" s="9">
        <f t="shared" si="1"/>
        <v>0</v>
      </c>
      <c r="K69" s="9">
        <f t="shared" si="2"/>
        <v>100</v>
      </c>
      <c r="L69" s="27"/>
      <c r="M69" s="17">
        <v>101</v>
      </c>
    </row>
    <row r="70" spans="1:13" ht="16.5" customHeight="1">
      <c r="A70" s="83" t="s">
        <v>78</v>
      </c>
      <c r="B70" s="3" t="s">
        <v>76</v>
      </c>
      <c r="C70" s="4">
        <v>10.5</v>
      </c>
      <c r="D70" s="4">
        <v>20.8</v>
      </c>
      <c r="E70" s="4">
        <v>36.799999999999997</v>
      </c>
      <c r="F70" s="4">
        <v>25.8</v>
      </c>
      <c r="G70" s="4">
        <v>6.1</v>
      </c>
      <c r="H70" s="24"/>
      <c r="I70" s="4">
        <f t="shared" ref="I70:I108" si="3">C70+D70</f>
        <v>31.3</v>
      </c>
      <c r="J70" s="4">
        <f t="shared" ref="J70:J108" si="4">E70+F70</f>
        <v>62.599999999999994</v>
      </c>
      <c r="K70" s="4">
        <f t="shared" ref="K70:K108" si="5">G70</f>
        <v>6.1</v>
      </c>
      <c r="L70" s="27"/>
      <c r="M70" s="17">
        <v>518</v>
      </c>
    </row>
    <row r="71" spans="1:13" ht="16.5" customHeight="1">
      <c r="A71" s="83"/>
      <c r="B71" s="3" t="s">
        <v>77</v>
      </c>
      <c r="C71" s="4">
        <v>19.3</v>
      </c>
      <c r="D71" s="4">
        <v>31.2</v>
      </c>
      <c r="E71" s="4">
        <v>31.3</v>
      </c>
      <c r="F71" s="4">
        <v>12.4</v>
      </c>
      <c r="G71" s="4">
        <v>5.9</v>
      </c>
      <c r="H71" s="24"/>
      <c r="I71" s="4">
        <f t="shared" si="3"/>
        <v>50.5</v>
      </c>
      <c r="J71" s="4">
        <f t="shared" si="4"/>
        <v>43.7</v>
      </c>
      <c r="K71" s="4">
        <f t="shared" si="5"/>
        <v>5.9</v>
      </c>
      <c r="L71" s="27"/>
      <c r="M71" s="17">
        <v>388</v>
      </c>
    </row>
    <row r="72" spans="1:13" ht="16.5" customHeight="1">
      <c r="A72" s="83"/>
      <c r="B72" s="3" t="s">
        <v>39</v>
      </c>
      <c r="C72" s="4">
        <v>14.4</v>
      </c>
      <c r="D72" s="4">
        <v>21.8</v>
      </c>
      <c r="E72" s="4">
        <v>15.2</v>
      </c>
      <c r="F72" s="4">
        <v>2</v>
      </c>
      <c r="G72" s="4">
        <v>46.6</v>
      </c>
      <c r="H72" s="24"/>
      <c r="I72" s="4">
        <f t="shared" si="3"/>
        <v>36.200000000000003</v>
      </c>
      <c r="J72" s="4">
        <f t="shared" si="4"/>
        <v>17.2</v>
      </c>
      <c r="K72" s="4">
        <f t="shared" si="5"/>
        <v>46.6</v>
      </c>
      <c r="L72" s="27"/>
      <c r="M72" s="17">
        <v>100</v>
      </c>
    </row>
    <row r="73" spans="1:13" ht="16.5" customHeight="1">
      <c r="A73" s="83" t="s">
        <v>79</v>
      </c>
      <c r="B73" s="3" t="s">
        <v>76</v>
      </c>
      <c r="C73" s="4">
        <v>19.7</v>
      </c>
      <c r="D73" s="4">
        <v>30.4</v>
      </c>
      <c r="E73" s="4">
        <v>29.4</v>
      </c>
      <c r="F73" s="4">
        <v>13.6</v>
      </c>
      <c r="G73" s="4">
        <v>6.9</v>
      </c>
      <c r="H73" s="24"/>
      <c r="I73" s="4">
        <f t="shared" si="3"/>
        <v>50.099999999999994</v>
      </c>
      <c r="J73" s="4">
        <f t="shared" si="4"/>
        <v>43</v>
      </c>
      <c r="K73" s="4">
        <f t="shared" si="5"/>
        <v>6.9</v>
      </c>
      <c r="L73" s="27"/>
      <c r="M73" s="17">
        <v>389</v>
      </c>
    </row>
    <row r="74" spans="1:13" ht="16.5" customHeight="1">
      <c r="A74" s="83"/>
      <c r="B74" s="3" t="s">
        <v>77</v>
      </c>
      <c r="C74" s="4">
        <v>10</v>
      </c>
      <c r="D74" s="4">
        <v>21.9</v>
      </c>
      <c r="E74" s="4">
        <v>38.299999999999997</v>
      </c>
      <c r="F74" s="4">
        <v>25.1</v>
      </c>
      <c r="G74" s="4">
        <v>4.8</v>
      </c>
      <c r="H74" s="24"/>
      <c r="I74" s="4">
        <f t="shared" si="3"/>
        <v>31.9</v>
      </c>
      <c r="J74" s="4">
        <f t="shared" si="4"/>
        <v>63.4</v>
      </c>
      <c r="K74" s="4">
        <f t="shared" si="5"/>
        <v>4.8</v>
      </c>
      <c r="L74" s="27"/>
      <c r="M74" s="17">
        <v>502</v>
      </c>
    </row>
    <row r="75" spans="1:13" ht="16.5" customHeight="1">
      <c r="A75" s="83"/>
      <c r="B75" s="3" t="s">
        <v>39</v>
      </c>
      <c r="C75" s="4">
        <v>14.7</v>
      </c>
      <c r="D75" s="4">
        <v>19.399999999999999</v>
      </c>
      <c r="E75" s="4">
        <v>18.100000000000001</v>
      </c>
      <c r="F75" s="4">
        <v>4.3</v>
      </c>
      <c r="G75" s="4">
        <v>43.5</v>
      </c>
      <c r="H75" s="24"/>
      <c r="I75" s="4">
        <f t="shared" si="3"/>
        <v>34.099999999999994</v>
      </c>
      <c r="J75" s="4">
        <f t="shared" si="4"/>
        <v>22.400000000000002</v>
      </c>
      <c r="K75" s="4">
        <f t="shared" si="5"/>
        <v>43.5</v>
      </c>
      <c r="L75" s="27"/>
      <c r="M75" s="17">
        <v>115</v>
      </c>
    </row>
    <row r="76" spans="1:13" ht="16.5" customHeight="1">
      <c r="A76" s="83" t="s">
        <v>80</v>
      </c>
      <c r="B76" s="3" t="s">
        <v>76</v>
      </c>
      <c r="C76" s="4">
        <v>37.299999999999997</v>
      </c>
      <c r="D76" s="4">
        <v>29.9</v>
      </c>
      <c r="E76" s="4">
        <v>20.9</v>
      </c>
      <c r="F76" s="4">
        <v>6.4</v>
      </c>
      <c r="G76" s="4">
        <v>5.5</v>
      </c>
      <c r="H76" s="24"/>
      <c r="I76" s="4">
        <f t="shared" si="3"/>
        <v>67.199999999999989</v>
      </c>
      <c r="J76" s="4">
        <f t="shared" si="4"/>
        <v>27.299999999999997</v>
      </c>
      <c r="K76" s="4">
        <f t="shared" si="5"/>
        <v>5.5</v>
      </c>
      <c r="L76" s="27"/>
      <c r="M76" s="17">
        <v>164</v>
      </c>
    </row>
    <row r="77" spans="1:13" ht="16.5" customHeight="1">
      <c r="A77" s="83"/>
      <c r="B77" s="3" t="s">
        <v>77</v>
      </c>
      <c r="C77" s="4">
        <v>8.1999999999999993</v>
      </c>
      <c r="D77" s="4">
        <v>24.5</v>
      </c>
      <c r="E77" s="4">
        <v>38.200000000000003</v>
      </c>
      <c r="F77" s="4">
        <v>23.8</v>
      </c>
      <c r="G77" s="4">
        <v>5.3</v>
      </c>
      <c r="H77" s="24"/>
      <c r="I77" s="4">
        <f t="shared" si="3"/>
        <v>32.700000000000003</v>
      </c>
      <c r="J77" s="4">
        <f t="shared" si="4"/>
        <v>62</v>
      </c>
      <c r="K77" s="4">
        <f t="shared" si="5"/>
        <v>5.3</v>
      </c>
      <c r="L77" s="27"/>
      <c r="M77" s="17">
        <v>724</v>
      </c>
    </row>
    <row r="78" spans="1:13" ht="16.5" customHeight="1">
      <c r="A78" s="83"/>
      <c r="B78" s="3" t="s">
        <v>39</v>
      </c>
      <c r="C78" s="4">
        <v>19.2</v>
      </c>
      <c r="D78" s="4">
        <v>20.7</v>
      </c>
      <c r="E78" s="4">
        <v>13.9</v>
      </c>
      <c r="F78" s="4">
        <v>1</v>
      </c>
      <c r="G78" s="4">
        <v>45.2</v>
      </c>
      <c r="H78" s="24"/>
      <c r="I78" s="4">
        <f t="shared" si="3"/>
        <v>39.9</v>
      </c>
      <c r="J78" s="4">
        <f t="shared" si="4"/>
        <v>14.9</v>
      </c>
      <c r="K78" s="4">
        <f t="shared" si="5"/>
        <v>45.2</v>
      </c>
      <c r="L78" s="27"/>
      <c r="M78" s="17">
        <v>119</v>
      </c>
    </row>
    <row r="79" spans="1:13" ht="16.5" customHeight="1">
      <c r="A79" s="83" t="s">
        <v>81</v>
      </c>
      <c r="B79" s="3" t="s">
        <v>82</v>
      </c>
      <c r="C79" s="4">
        <v>18.3</v>
      </c>
      <c r="D79" s="4">
        <v>31.8</v>
      </c>
      <c r="E79" s="4">
        <v>31.8</v>
      </c>
      <c r="F79" s="4">
        <v>13.9</v>
      </c>
      <c r="G79" s="4">
        <v>4.3</v>
      </c>
      <c r="H79" s="24"/>
      <c r="I79" s="4">
        <f t="shared" si="3"/>
        <v>50.1</v>
      </c>
      <c r="J79" s="4">
        <f t="shared" si="4"/>
        <v>45.7</v>
      </c>
      <c r="K79" s="4">
        <f t="shared" si="5"/>
        <v>4.3</v>
      </c>
      <c r="L79" s="27"/>
      <c r="M79" s="17">
        <v>499</v>
      </c>
    </row>
    <row r="80" spans="1:13" ht="16.5" customHeight="1">
      <c r="A80" s="83"/>
      <c r="B80" s="3" t="s">
        <v>83</v>
      </c>
      <c r="C80" s="4">
        <v>9.1999999999999993</v>
      </c>
      <c r="D80" s="4">
        <v>20.7</v>
      </c>
      <c r="E80" s="4">
        <v>45</v>
      </c>
      <c r="F80" s="4">
        <v>21.7</v>
      </c>
      <c r="G80" s="4">
        <v>3.5</v>
      </c>
      <c r="H80" s="24"/>
      <c r="I80" s="4">
        <f t="shared" si="3"/>
        <v>29.9</v>
      </c>
      <c r="J80" s="4">
        <f t="shared" si="4"/>
        <v>66.7</v>
      </c>
      <c r="K80" s="4">
        <f t="shared" si="5"/>
        <v>3.5</v>
      </c>
      <c r="L80" s="27"/>
      <c r="M80" s="17">
        <v>274</v>
      </c>
    </row>
    <row r="81" spans="1:13" ht="16.5" customHeight="1">
      <c r="A81" s="83"/>
      <c r="B81" s="3" t="s">
        <v>84</v>
      </c>
      <c r="C81" s="4">
        <v>14</v>
      </c>
      <c r="D81" s="4">
        <v>9</v>
      </c>
      <c r="E81" s="4">
        <v>25.1</v>
      </c>
      <c r="F81" s="4">
        <v>46.8</v>
      </c>
      <c r="G81" s="4">
        <v>5</v>
      </c>
      <c r="H81" s="24"/>
      <c r="I81" s="4">
        <f t="shared" si="3"/>
        <v>23</v>
      </c>
      <c r="J81" s="4">
        <f t="shared" si="4"/>
        <v>71.900000000000006</v>
      </c>
      <c r="K81" s="4">
        <f t="shared" si="5"/>
        <v>5</v>
      </c>
      <c r="L81" s="27"/>
      <c r="M81" s="17">
        <v>101</v>
      </c>
    </row>
    <row r="82" spans="1:13" ht="16.5" customHeight="1">
      <c r="A82" s="83"/>
      <c r="B82" s="3" t="s">
        <v>39</v>
      </c>
      <c r="C82" s="4">
        <v>10</v>
      </c>
      <c r="D82" s="4">
        <v>19.8</v>
      </c>
      <c r="E82" s="4">
        <v>15.2</v>
      </c>
      <c r="F82" s="4">
        <v>5.9</v>
      </c>
      <c r="G82" s="4">
        <v>49.1</v>
      </c>
      <c r="H82" s="24"/>
      <c r="I82" s="4">
        <f t="shared" si="3"/>
        <v>29.8</v>
      </c>
      <c r="J82" s="4">
        <f t="shared" si="4"/>
        <v>21.1</v>
      </c>
      <c r="K82" s="4">
        <f t="shared" si="5"/>
        <v>49.1</v>
      </c>
      <c r="L82" s="27"/>
      <c r="M82" s="17">
        <v>132</v>
      </c>
    </row>
    <row r="83" spans="1:13" ht="16.5" customHeight="1">
      <c r="A83" s="83" t="s">
        <v>85</v>
      </c>
      <c r="B83" s="3" t="s">
        <v>86</v>
      </c>
      <c r="C83" s="4">
        <v>10.4</v>
      </c>
      <c r="D83" s="4">
        <v>21.9</v>
      </c>
      <c r="E83" s="4">
        <v>38.5</v>
      </c>
      <c r="F83" s="4">
        <v>23.6</v>
      </c>
      <c r="G83" s="4">
        <v>5.5</v>
      </c>
      <c r="H83" s="24"/>
      <c r="I83" s="4">
        <f t="shared" si="3"/>
        <v>32.299999999999997</v>
      </c>
      <c r="J83" s="4">
        <f t="shared" si="4"/>
        <v>62.1</v>
      </c>
      <c r="K83" s="4">
        <f t="shared" si="5"/>
        <v>5.5</v>
      </c>
      <c r="L83" s="27"/>
      <c r="M83" s="17">
        <v>710</v>
      </c>
    </row>
    <row r="84" spans="1:13" ht="16.5" customHeight="1">
      <c r="A84" s="83"/>
      <c r="B84" s="3" t="s">
        <v>87</v>
      </c>
      <c r="C84" s="4">
        <v>30.2</v>
      </c>
      <c r="D84" s="4">
        <v>33.4</v>
      </c>
      <c r="E84" s="4">
        <v>20.6</v>
      </c>
      <c r="F84" s="4">
        <v>7</v>
      </c>
      <c r="G84" s="4">
        <v>8.8000000000000007</v>
      </c>
      <c r="H84" s="24"/>
      <c r="I84" s="4">
        <f t="shared" si="3"/>
        <v>63.599999999999994</v>
      </c>
      <c r="J84" s="4">
        <f t="shared" si="4"/>
        <v>27.6</v>
      </c>
      <c r="K84" s="4">
        <f t="shared" si="5"/>
        <v>8.8000000000000007</v>
      </c>
      <c r="L84" s="27"/>
      <c r="M84" s="17">
        <v>186</v>
      </c>
    </row>
    <row r="85" spans="1:13" ht="16.5" customHeight="1">
      <c r="A85" s="83"/>
      <c r="B85" s="3" t="s">
        <v>39</v>
      </c>
      <c r="C85" s="4">
        <v>12.3</v>
      </c>
      <c r="D85" s="4">
        <v>30</v>
      </c>
      <c r="E85" s="4">
        <v>13.9</v>
      </c>
      <c r="F85" s="4">
        <v>2.5</v>
      </c>
      <c r="G85" s="4">
        <v>41.3</v>
      </c>
      <c r="H85" s="24"/>
      <c r="I85" s="4">
        <f t="shared" si="3"/>
        <v>42.3</v>
      </c>
      <c r="J85" s="4">
        <f t="shared" si="4"/>
        <v>16.399999999999999</v>
      </c>
      <c r="K85" s="4">
        <f t="shared" si="5"/>
        <v>41.3</v>
      </c>
      <c r="L85" s="27"/>
      <c r="M85" s="17">
        <v>110</v>
      </c>
    </row>
    <row r="86" spans="1:13" ht="22.5" customHeight="1">
      <c r="A86" s="83" t="s">
        <v>88</v>
      </c>
      <c r="B86" s="3" t="s">
        <v>89</v>
      </c>
      <c r="C86" s="4">
        <v>8</v>
      </c>
      <c r="D86" s="4">
        <v>12.4</v>
      </c>
      <c r="E86" s="4">
        <v>37.299999999999997</v>
      </c>
      <c r="F86" s="4">
        <v>39.6</v>
      </c>
      <c r="G86" s="8">
        <v>2.8</v>
      </c>
      <c r="H86" s="25"/>
      <c r="I86" s="4">
        <f t="shared" si="3"/>
        <v>20.399999999999999</v>
      </c>
      <c r="J86" s="4">
        <f t="shared" si="4"/>
        <v>76.900000000000006</v>
      </c>
      <c r="K86" s="4">
        <f t="shared" si="5"/>
        <v>2.8</v>
      </c>
      <c r="L86" s="27"/>
      <c r="M86" s="17">
        <v>264</v>
      </c>
    </row>
    <row r="87" spans="1:13" ht="22.5" customHeight="1">
      <c r="A87" s="83"/>
      <c r="B87" s="3" t="s">
        <v>137</v>
      </c>
      <c r="C87" s="4">
        <v>18</v>
      </c>
      <c r="D87" s="4">
        <v>31.1</v>
      </c>
      <c r="E87" s="4">
        <v>32.9</v>
      </c>
      <c r="F87" s="4">
        <v>11.3</v>
      </c>
      <c r="G87" s="4">
        <v>6.7</v>
      </c>
      <c r="H87" s="24"/>
      <c r="I87" s="4">
        <f t="shared" si="3"/>
        <v>49.1</v>
      </c>
      <c r="J87" s="4">
        <f t="shared" si="4"/>
        <v>44.2</v>
      </c>
      <c r="K87" s="4">
        <f t="shared" si="5"/>
        <v>6.7</v>
      </c>
      <c r="L87" s="27"/>
      <c r="M87" s="17">
        <v>651</v>
      </c>
    </row>
    <row r="88" spans="1:13" ht="22.5" customHeight="1">
      <c r="A88" s="83"/>
      <c r="B88" s="3" t="s">
        <v>39</v>
      </c>
      <c r="C88" s="4">
        <v>6</v>
      </c>
      <c r="D88" s="4">
        <v>17</v>
      </c>
      <c r="E88" s="4">
        <v>15.9</v>
      </c>
      <c r="F88" s="4">
        <v>6.3</v>
      </c>
      <c r="G88" s="4">
        <v>54.7</v>
      </c>
      <c r="H88" s="24"/>
      <c r="I88" s="4">
        <f t="shared" si="3"/>
        <v>23</v>
      </c>
      <c r="J88" s="4">
        <f t="shared" si="4"/>
        <v>22.2</v>
      </c>
      <c r="K88" s="4">
        <f t="shared" si="5"/>
        <v>54.7</v>
      </c>
      <c r="L88" s="27"/>
      <c r="M88" s="17">
        <v>91</v>
      </c>
    </row>
    <row r="89" spans="1:13" ht="17.25" customHeight="1">
      <c r="A89" s="83" t="s">
        <v>136</v>
      </c>
      <c r="B89" s="3" t="s">
        <v>89</v>
      </c>
      <c r="C89" s="4">
        <v>11.8</v>
      </c>
      <c r="D89" s="4">
        <v>23.1</v>
      </c>
      <c r="E89" s="4">
        <v>36.6</v>
      </c>
      <c r="F89" s="4">
        <v>22.4</v>
      </c>
      <c r="G89" s="8">
        <v>6.1</v>
      </c>
      <c r="H89" s="25"/>
      <c r="I89" s="4">
        <f t="shared" si="3"/>
        <v>34.900000000000006</v>
      </c>
      <c r="J89" s="4">
        <f t="shared" si="4"/>
        <v>59</v>
      </c>
      <c r="K89" s="4">
        <f t="shared" si="5"/>
        <v>6.1</v>
      </c>
      <c r="L89" s="27"/>
      <c r="M89" s="17">
        <v>677</v>
      </c>
    </row>
    <row r="90" spans="1:13" ht="17.25" customHeight="1">
      <c r="A90" s="83"/>
      <c r="B90" s="3" t="s">
        <v>137</v>
      </c>
      <c r="C90" s="4">
        <v>21.3</v>
      </c>
      <c r="D90" s="4">
        <v>31</v>
      </c>
      <c r="E90" s="4">
        <v>28.3</v>
      </c>
      <c r="F90" s="4">
        <v>11.6</v>
      </c>
      <c r="G90" s="4">
        <v>7.8</v>
      </c>
      <c r="H90" s="24"/>
      <c r="I90" s="4">
        <f t="shared" si="3"/>
        <v>52.3</v>
      </c>
      <c r="J90" s="4">
        <f t="shared" si="4"/>
        <v>39.9</v>
      </c>
      <c r="K90" s="4">
        <f t="shared" si="5"/>
        <v>7.8</v>
      </c>
      <c r="L90" s="27"/>
      <c r="M90" s="17">
        <v>250</v>
      </c>
    </row>
    <row r="91" spans="1:13" ht="17.25" customHeight="1">
      <c r="A91" s="88"/>
      <c r="B91" s="3" t="s">
        <v>39</v>
      </c>
      <c r="C91" s="4">
        <v>13.4</v>
      </c>
      <c r="D91" s="4">
        <v>20.5</v>
      </c>
      <c r="E91" s="4">
        <v>10.7</v>
      </c>
      <c r="F91" s="4">
        <v>3.6</v>
      </c>
      <c r="G91" s="4">
        <v>51.8</v>
      </c>
      <c r="H91" s="24"/>
      <c r="I91" s="4">
        <f t="shared" si="3"/>
        <v>33.9</v>
      </c>
      <c r="J91" s="4">
        <f t="shared" si="4"/>
        <v>14.299999999999999</v>
      </c>
      <c r="K91" s="4">
        <f t="shared" si="5"/>
        <v>51.8</v>
      </c>
      <c r="L91" s="27"/>
      <c r="M91" s="17">
        <v>78</v>
      </c>
    </row>
    <row r="92" spans="1:13" ht="36" customHeight="1">
      <c r="A92" s="83" t="s">
        <v>90</v>
      </c>
      <c r="B92" s="11" t="s">
        <v>91</v>
      </c>
      <c r="C92" s="4">
        <v>8.3000000000000007</v>
      </c>
      <c r="D92" s="4">
        <v>13.2</v>
      </c>
      <c r="E92" s="4">
        <v>35.299999999999997</v>
      </c>
      <c r="F92" s="4">
        <v>37.700000000000003</v>
      </c>
      <c r="G92" s="8">
        <v>5.5</v>
      </c>
      <c r="H92" s="25"/>
      <c r="I92" s="4">
        <f t="shared" si="3"/>
        <v>21.5</v>
      </c>
      <c r="J92" s="4">
        <f t="shared" si="4"/>
        <v>73</v>
      </c>
      <c r="K92" s="4">
        <f t="shared" si="5"/>
        <v>5.5</v>
      </c>
      <c r="L92" s="27"/>
      <c r="M92" s="17">
        <v>311</v>
      </c>
    </row>
    <row r="93" spans="1:13" ht="36" customHeight="1">
      <c r="A93" s="83"/>
      <c r="B93" s="11" t="s">
        <v>92</v>
      </c>
      <c r="C93" s="4">
        <v>16</v>
      </c>
      <c r="D93" s="4">
        <v>31.7</v>
      </c>
      <c r="E93" s="4">
        <v>35.5</v>
      </c>
      <c r="F93" s="4">
        <v>10.7</v>
      </c>
      <c r="G93" s="8">
        <v>6.2</v>
      </c>
      <c r="H93" s="25"/>
      <c r="I93" s="4">
        <f t="shared" si="3"/>
        <v>47.7</v>
      </c>
      <c r="J93" s="4">
        <f t="shared" si="4"/>
        <v>46.2</v>
      </c>
      <c r="K93" s="4">
        <f t="shared" si="5"/>
        <v>6.2</v>
      </c>
      <c r="L93" s="27"/>
      <c r="M93" s="17">
        <v>519</v>
      </c>
    </row>
    <row r="94" spans="1:13" ht="36" customHeight="1">
      <c r="A94" s="83"/>
      <c r="B94" s="11" t="s">
        <v>93</v>
      </c>
      <c r="C94" s="4">
        <v>28.2</v>
      </c>
      <c r="D94" s="4">
        <v>38.6</v>
      </c>
      <c r="E94" s="4">
        <v>17.3</v>
      </c>
      <c r="F94" s="4">
        <v>13.3</v>
      </c>
      <c r="G94" s="4">
        <v>2.5</v>
      </c>
      <c r="H94" s="24"/>
      <c r="I94" s="4">
        <f t="shared" si="3"/>
        <v>66.8</v>
      </c>
      <c r="J94" s="4">
        <f t="shared" si="4"/>
        <v>30.6</v>
      </c>
      <c r="K94" s="4">
        <f t="shared" si="5"/>
        <v>2.5</v>
      </c>
      <c r="L94" s="27"/>
      <c r="M94" s="17">
        <v>53</v>
      </c>
    </row>
    <row r="95" spans="1:13" ht="36" customHeight="1">
      <c r="A95" s="88"/>
      <c r="B95" s="11" t="s">
        <v>39</v>
      </c>
      <c r="C95" s="4">
        <v>16.2</v>
      </c>
      <c r="D95" s="4">
        <v>20.100000000000001</v>
      </c>
      <c r="E95" s="4">
        <v>19.8</v>
      </c>
      <c r="F95" s="4">
        <v>2.9</v>
      </c>
      <c r="G95" s="4">
        <v>40.9</v>
      </c>
      <c r="H95" s="24"/>
      <c r="I95" s="4">
        <f t="shared" si="3"/>
        <v>36.299999999999997</v>
      </c>
      <c r="J95" s="4">
        <f t="shared" si="4"/>
        <v>22.7</v>
      </c>
      <c r="K95" s="4">
        <f t="shared" si="5"/>
        <v>40.9</v>
      </c>
      <c r="L95" s="27"/>
      <c r="M95" s="17">
        <v>123</v>
      </c>
    </row>
    <row r="96" spans="1:13" ht="17.25" customHeight="1">
      <c r="A96" s="83" t="s">
        <v>94</v>
      </c>
      <c r="B96" s="11" t="s">
        <v>76</v>
      </c>
      <c r="C96" s="4">
        <v>9.1999999999999993</v>
      </c>
      <c r="D96" s="4">
        <v>16.399999999999999</v>
      </c>
      <c r="E96" s="4">
        <v>37</v>
      </c>
      <c r="F96" s="4">
        <v>33.299999999999997</v>
      </c>
      <c r="G96" s="8">
        <v>4.0999999999999996</v>
      </c>
      <c r="H96" s="25"/>
      <c r="I96" s="4">
        <f t="shared" si="3"/>
        <v>25.599999999999998</v>
      </c>
      <c r="J96" s="4">
        <f t="shared" si="4"/>
        <v>70.3</v>
      </c>
      <c r="K96" s="4">
        <f t="shared" si="5"/>
        <v>4.0999999999999996</v>
      </c>
      <c r="L96" s="27"/>
      <c r="M96" s="17">
        <v>347</v>
      </c>
    </row>
    <row r="97" spans="1:13" ht="17.25" customHeight="1">
      <c r="A97" s="83"/>
      <c r="B97" s="11" t="s">
        <v>77</v>
      </c>
      <c r="C97" s="4">
        <v>17.600000000000001</v>
      </c>
      <c r="D97" s="4">
        <v>30.7</v>
      </c>
      <c r="E97" s="4">
        <v>33</v>
      </c>
      <c r="F97" s="4">
        <v>12.5</v>
      </c>
      <c r="G97" s="4">
        <v>6.2</v>
      </c>
      <c r="H97" s="24"/>
      <c r="I97" s="4">
        <f t="shared" si="3"/>
        <v>48.3</v>
      </c>
      <c r="J97" s="4">
        <f t="shared" si="4"/>
        <v>45.5</v>
      </c>
      <c r="K97" s="4">
        <f t="shared" si="5"/>
        <v>6.2</v>
      </c>
      <c r="L97" s="27"/>
      <c r="M97" s="17">
        <v>516</v>
      </c>
    </row>
    <row r="98" spans="1:13" ht="17.25" customHeight="1">
      <c r="A98" s="88"/>
      <c r="B98" s="11" t="s">
        <v>39</v>
      </c>
      <c r="C98" s="4">
        <v>14.8</v>
      </c>
      <c r="D98" s="4">
        <v>24.8</v>
      </c>
      <c r="E98" s="4">
        <v>19.899999999999999</v>
      </c>
      <c r="F98" s="4">
        <v>2.4</v>
      </c>
      <c r="G98" s="4">
        <v>38</v>
      </c>
      <c r="H98" s="24"/>
      <c r="I98" s="4">
        <f t="shared" si="3"/>
        <v>39.6</v>
      </c>
      <c r="J98" s="4">
        <f t="shared" si="4"/>
        <v>22.299999999999997</v>
      </c>
      <c r="K98" s="4">
        <f t="shared" si="5"/>
        <v>38</v>
      </c>
      <c r="L98" s="27"/>
      <c r="M98" s="17">
        <v>144</v>
      </c>
    </row>
    <row r="99" spans="1:13" ht="17.25" customHeight="1">
      <c r="A99" s="83" t="s">
        <v>95</v>
      </c>
      <c r="B99" s="11" t="s">
        <v>76</v>
      </c>
      <c r="C99" s="4">
        <v>7.1</v>
      </c>
      <c r="D99" s="4">
        <v>14.9</v>
      </c>
      <c r="E99" s="4">
        <v>37.200000000000003</v>
      </c>
      <c r="F99" s="4">
        <v>34.700000000000003</v>
      </c>
      <c r="G99" s="8">
        <v>6.1</v>
      </c>
      <c r="H99" s="25"/>
      <c r="I99" s="4">
        <f t="shared" si="3"/>
        <v>22</v>
      </c>
      <c r="J99" s="4">
        <f t="shared" si="4"/>
        <v>71.900000000000006</v>
      </c>
      <c r="K99" s="4">
        <f t="shared" si="5"/>
        <v>6.1</v>
      </c>
      <c r="L99" s="27"/>
      <c r="M99" s="17">
        <v>273</v>
      </c>
    </row>
    <row r="100" spans="1:13" ht="17.25" customHeight="1">
      <c r="A100" s="83"/>
      <c r="B100" s="11" t="s">
        <v>77</v>
      </c>
      <c r="C100" s="4">
        <v>18.399999999999999</v>
      </c>
      <c r="D100" s="4">
        <v>29.3</v>
      </c>
      <c r="E100" s="4">
        <v>32.9</v>
      </c>
      <c r="F100" s="4">
        <v>13.9</v>
      </c>
      <c r="G100" s="4">
        <v>5.5</v>
      </c>
      <c r="H100" s="24"/>
      <c r="I100" s="4">
        <f t="shared" si="3"/>
        <v>47.7</v>
      </c>
      <c r="J100" s="4">
        <f t="shared" si="4"/>
        <v>46.8</v>
      </c>
      <c r="K100" s="4">
        <f t="shared" si="5"/>
        <v>5.5</v>
      </c>
      <c r="L100" s="27"/>
      <c r="M100" s="17">
        <v>577</v>
      </c>
    </row>
    <row r="101" spans="1:13" ht="17.25" customHeight="1">
      <c r="A101" s="88"/>
      <c r="B101" s="11" t="s">
        <v>39</v>
      </c>
      <c r="C101" s="4">
        <v>11.6</v>
      </c>
      <c r="D101" s="4">
        <v>26</v>
      </c>
      <c r="E101" s="4">
        <v>23</v>
      </c>
      <c r="F101" s="4">
        <v>5.5</v>
      </c>
      <c r="G101" s="4">
        <v>33.9</v>
      </c>
      <c r="H101" s="24"/>
      <c r="I101" s="4">
        <f t="shared" si="3"/>
        <v>37.6</v>
      </c>
      <c r="J101" s="4">
        <f t="shared" si="4"/>
        <v>28.5</v>
      </c>
      <c r="K101" s="4">
        <f t="shared" si="5"/>
        <v>33.9</v>
      </c>
      <c r="L101" s="27"/>
      <c r="M101" s="17">
        <v>155</v>
      </c>
    </row>
    <row r="102" spans="1:13" ht="24" customHeight="1">
      <c r="A102" s="83" t="s">
        <v>96</v>
      </c>
      <c r="B102" s="11" t="s">
        <v>103</v>
      </c>
      <c r="C102" s="4">
        <v>23.7</v>
      </c>
      <c r="D102" s="4">
        <v>32</v>
      </c>
      <c r="E102" s="4">
        <v>27.8</v>
      </c>
      <c r="F102" s="4">
        <v>9.9</v>
      </c>
      <c r="G102" s="8">
        <v>6.7</v>
      </c>
      <c r="H102" s="25"/>
      <c r="I102" s="4">
        <f t="shared" si="3"/>
        <v>55.7</v>
      </c>
      <c r="J102" s="4">
        <f t="shared" si="4"/>
        <v>37.700000000000003</v>
      </c>
      <c r="K102" s="4">
        <f t="shared" si="5"/>
        <v>6.7</v>
      </c>
      <c r="L102" s="27"/>
      <c r="M102" s="17">
        <v>297</v>
      </c>
    </row>
    <row r="103" spans="1:13" ht="24" customHeight="1">
      <c r="A103" s="83"/>
      <c r="B103" s="11" t="s">
        <v>104</v>
      </c>
      <c r="C103" s="4">
        <v>11.6</v>
      </c>
      <c r="D103" s="4">
        <v>28.9</v>
      </c>
      <c r="E103" s="4">
        <v>41.5</v>
      </c>
      <c r="F103" s="4">
        <v>13.4</v>
      </c>
      <c r="G103" s="8">
        <v>4.5999999999999996</v>
      </c>
      <c r="H103" s="25"/>
      <c r="I103" s="4">
        <f t="shared" si="3"/>
        <v>40.5</v>
      </c>
      <c r="J103" s="4">
        <f t="shared" si="4"/>
        <v>54.9</v>
      </c>
      <c r="K103" s="4">
        <f t="shared" si="5"/>
        <v>4.5999999999999996</v>
      </c>
      <c r="L103" s="27"/>
      <c r="M103" s="17">
        <v>498</v>
      </c>
    </row>
    <row r="104" spans="1:13" ht="24" customHeight="1">
      <c r="A104" s="83"/>
      <c r="B104" s="11" t="s">
        <v>105</v>
      </c>
      <c r="C104" s="4">
        <v>3.1</v>
      </c>
      <c r="D104" s="4">
        <v>4.7</v>
      </c>
      <c r="E104" s="4">
        <v>20.100000000000001</v>
      </c>
      <c r="F104" s="4">
        <v>70.3</v>
      </c>
      <c r="G104" s="4">
        <v>1.9</v>
      </c>
      <c r="H104" s="24"/>
      <c r="I104" s="4">
        <f t="shared" si="3"/>
        <v>7.8000000000000007</v>
      </c>
      <c r="J104" s="4">
        <f t="shared" si="4"/>
        <v>90.4</v>
      </c>
      <c r="K104" s="4">
        <f t="shared" si="5"/>
        <v>1.9</v>
      </c>
      <c r="L104" s="27"/>
      <c r="M104" s="17">
        <v>120</v>
      </c>
    </row>
    <row r="105" spans="1:13" ht="24" customHeight="1">
      <c r="A105" s="88"/>
      <c r="B105" s="11" t="s">
        <v>39</v>
      </c>
      <c r="C105" s="4">
        <v>13</v>
      </c>
      <c r="D105" s="4">
        <v>6.3</v>
      </c>
      <c r="E105" s="4">
        <v>15.5</v>
      </c>
      <c r="F105" s="4">
        <v>3.4</v>
      </c>
      <c r="G105" s="4">
        <v>61.7</v>
      </c>
      <c r="H105" s="24"/>
      <c r="I105" s="4">
        <f t="shared" si="3"/>
        <v>19.3</v>
      </c>
      <c r="J105" s="4">
        <f t="shared" si="4"/>
        <v>18.899999999999999</v>
      </c>
      <c r="K105" s="4">
        <f t="shared" si="5"/>
        <v>61.7</v>
      </c>
      <c r="L105" s="27"/>
      <c r="M105" s="17">
        <v>91</v>
      </c>
    </row>
    <row r="106" spans="1:13" ht="23.25" customHeight="1">
      <c r="A106" s="83" t="s">
        <v>100</v>
      </c>
      <c r="B106" s="11" t="s">
        <v>101</v>
      </c>
      <c r="C106" s="4">
        <v>21.2</v>
      </c>
      <c r="D106" s="4">
        <v>34.5</v>
      </c>
      <c r="E106" s="4">
        <v>30.4</v>
      </c>
      <c r="F106" s="4">
        <v>7.9</v>
      </c>
      <c r="G106" s="8">
        <v>6</v>
      </c>
      <c r="H106" s="25"/>
      <c r="I106" s="4">
        <f t="shared" si="3"/>
        <v>55.7</v>
      </c>
      <c r="J106" s="4">
        <f t="shared" si="4"/>
        <v>38.299999999999997</v>
      </c>
      <c r="K106" s="4">
        <f t="shared" si="5"/>
        <v>6</v>
      </c>
      <c r="L106" s="27"/>
      <c r="M106" s="17">
        <v>501</v>
      </c>
    </row>
    <row r="107" spans="1:13" ht="23.25" customHeight="1">
      <c r="A107" s="83"/>
      <c r="B107" s="11" t="s">
        <v>102</v>
      </c>
      <c r="C107" s="4">
        <v>6.7</v>
      </c>
      <c r="D107" s="4">
        <v>15.3</v>
      </c>
      <c r="E107" s="4">
        <v>38.200000000000003</v>
      </c>
      <c r="F107" s="4">
        <v>35</v>
      </c>
      <c r="G107" s="4">
        <v>4.8</v>
      </c>
      <c r="H107" s="24"/>
      <c r="I107" s="4">
        <f t="shared" si="3"/>
        <v>22</v>
      </c>
      <c r="J107" s="4">
        <f t="shared" si="4"/>
        <v>73.2</v>
      </c>
      <c r="K107" s="4">
        <f t="shared" si="5"/>
        <v>4.8</v>
      </c>
      <c r="L107" s="27"/>
      <c r="M107" s="17">
        <v>402</v>
      </c>
    </row>
    <row r="108" spans="1:13" ht="23.25" customHeight="1">
      <c r="A108" s="88"/>
      <c r="B108" s="11" t="s">
        <v>39</v>
      </c>
      <c r="C108" s="4">
        <v>10.3</v>
      </c>
      <c r="D108" s="4">
        <v>15.7</v>
      </c>
      <c r="E108" s="4">
        <v>20.8</v>
      </c>
      <c r="F108" s="4">
        <v>2.8</v>
      </c>
      <c r="G108" s="4">
        <v>50.3</v>
      </c>
      <c r="H108" s="24"/>
      <c r="I108" s="4">
        <f t="shared" si="3"/>
        <v>26</v>
      </c>
      <c r="J108" s="4">
        <f t="shared" si="4"/>
        <v>23.6</v>
      </c>
      <c r="K108" s="4">
        <f t="shared" si="5"/>
        <v>50.3</v>
      </c>
      <c r="L108" s="27"/>
      <c r="M108" s="17">
        <v>103</v>
      </c>
    </row>
  </sheetData>
  <mergeCells count="31">
    <mergeCell ref="A86:A88"/>
    <mergeCell ref="A89:A91"/>
    <mergeCell ref="A92:A95"/>
    <mergeCell ref="A96:A98"/>
    <mergeCell ref="A70:A72"/>
    <mergeCell ref="A73:A75"/>
    <mergeCell ref="A76:A78"/>
    <mergeCell ref="A79:A82"/>
    <mergeCell ref="A83:A85"/>
    <mergeCell ref="A99:A101"/>
    <mergeCell ref="A102:A105"/>
    <mergeCell ref="A106:A108"/>
    <mergeCell ref="A7:A12"/>
    <mergeCell ref="A13:A15"/>
    <mergeCell ref="A16:A18"/>
    <mergeCell ref="A19:A21"/>
    <mergeCell ref="A22:A26"/>
    <mergeCell ref="A27:A32"/>
    <mergeCell ref="A33:A40"/>
    <mergeCell ref="A41:A53"/>
    <mergeCell ref="A54:A57"/>
    <mergeCell ref="A58:A60"/>
    <mergeCell ref="A61:A63"/>
    <mergeCell ref="A64:A66"/>
    <mergeCell ref="A67:A69"/>
    <mergeCell ref="M2:M3"/>
    <mergeCell ref="A5:A6"/>
    <mergeCell ref="A2:B3"/>
    <mergeCell ref="A4:B4"/>
    <mergeCell ref="A1:G1"/>
    <mergeCell ref="C2:G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FC03A7-A4CB-4BFA-9EB4-1C1E8D7E85A8}">
  <dimension ref="A1:AB108"/>
  <sheetViews>
    <sheetView zoomScale="80" zoomScaleNormal="80" workbookViewId="0">
      <selection activeCell="I7" sqref="I7"/>
    </sheetView>
  </sheetViews>
  <sheetFormatPr baseColWidth="10" defaultColWidth="9.1640625" defaultRowHeight="13"/>
  <cols>
    <col min="1" max="1" width="31.33203125" style="12" customWidth="1"/>
    <col min="2" max="2" width="35.5" style="12" customWidth="1"/>
    <col min="3" max="11" width="17.83203125" style="12" customWidth="1"/>
    <col min="12" max="12" width="11.83203125" style="12" customWidth="1"/>
    <col min="13" max="13" width="18" style="13" customWidth="1"/>
    <col min="14" max="16384" width="9.1640625" style="12"/>
  </cols>
  <sheetData>
    <row r="1" spans="1:28">
      <c r="A1" s="83" t="s">
        <v>106</v>
      </c>
      <c r="B1" s="83"/>
      <c r="C1" s="83"/>
      <c r="D1" s="83"/>
      <c r="E1" s="83"/>
      <c r="F1" s="83"/>
      <c r="G1" s="83"/>
      <c r="H1" s="6"/>
      <c r="I1" s="6"/>
      <c r="J1" s="6"/>
      <c r="K1" s="6"/>
    </row>
    <row r="2" spans="1:28" ht="18" customHeight="1">
      <c r="A2" s="84" t="s">
        <v>138</v>
      </c>
      <c r="B2" s="84"/>
      <c r="C2" s="85" t="s">
        <v>78</v>
      </c>
      <c r="D2" s="85"/>
      <c r="E2" s="85"/>
      <c r="F2" s="85"/>
      <c r="G2" s="85"/>
      <c r="H2" s="18"/>
      <c r="I2" s="18"/>
      <c r="J2" s="18"/>
      <c r="K2" s="18"/>
      <c r="M2" s="87" t="s">
        <v>33</v>
      </c>
    </row>
    <row r="3" spans="1:28" ht="23.25" customHeight="1">
      <c r="A3" s="84"/>
      <c r="B3" s="84"/>
      <c r="C3" s="1" t="s">
        <v>119</v>
      </c>
      <c r="D3" s="1" t="s">
        <v>120</v>
      </c>
      <c r="E3" s="1" t="s">
        <v>121</v>
      </c>
      <c r="F3" s="1" t="s">
        <v>122</v>
      </c>
      <c r="G3" s="1" t="s">
        <v>39</v>
      </c>
      <c r="H3" s="19"/>
      <c r="I3" s="1" t="s">
        <v>76</v>
      </c>
      <c r="J3" s="1" t="s">
        <v>77</v>
      </c>
      <c r="K3" s="1" t="s">
        <v>39</v>
      </c>
      <c r="M3" s="87"/>
    </row>
    <row r="4" spans="1:28" s="16" customFormat="1" ht="16.5" customHeight="1">
      <c r="A4" s="86" t="s">
        <v>0</v>
      </c>
      <c r="B4" s="86"/>
      <c r="C4" s="2">
        <v>28.3</v>
      </c>
      <c r="D4" s="2">
        <v>23.2</v>
      </c>
      <c r="E4" s="2">
        <v>23.1</v>
      </c>
      <c r="F4" s="2">
        <v>15.5</v>
      </c>
      <c r="G4" s="2">
        <v>10</v>
      </c>
      <c r="H4" s="20"/>
      <c r="I4" s="2">
        <f>C4+D4</f>
        <v>51.5</v>
      </c>
      <c r="J4" s="2">
        <f>E4+F4</f>
        <v>38.6</v>
      </c>
      <c r="K4" s="2">
        <f>G4</f>
        <v>10</v>
      </c>
      <c r="L4" s="14"/>
      <c r="M4" s="15">
        <v>1006</v>
      </c>
    </row>
    <row r="5" spans="1:28" ht="16.5" customHeight="1">
      <c r="A5" s="83" t="s">
        <v>22</v>
      </c>
      <c r="B5" s="3" t="s">
        <v>34</v>
      </c>
      <c r="C5" s="4">
        <v>33.1</v>
      </c>
      <c r="D5" s="4">
        <v>16.3</v>
      </c>
      <c r="E5" s="4">
        <v>26.3</v>
      </c>
      <c r="F5" s="4">
        <v>18.8</v>
      </c>
      <c r="G5" s="4">
        <v>5.5</v>
      </c>
      <c r="H5" s="24"/>
      <c r="I5" s="4">
        <f>C5+D5</f>
        <v>49.400000000000006</v>
      </c>
      <c r="J5" s="4">
        <f>E5+F5</f>
        <v>45.1</v>
      </c>
      <c r="K5" s="4">
        <f>G5</f>
        <v>5.5</v>
      </c>
      <c r="L5" s="27"/>
      <c r="M5" s="17">
        <v>478</v>
      </c>
    </row>
    <row r="6" spans="1:28" ht="16.5" customHeight="1">
      <c r="A6" s="83"/>
      <c r="B6" s="3" t="s">
        <v>35</v>
      </c>
      <c r="C6" s="4">
        <v>23.9</v>
      </c>
      <c r="D6" s="4">
        <v>29.4</v>
      </c>
      <c r="E6" s="4">
        <v>20.2</v>
      </c>
      <c r="F6" s="4">
        <v>12.5</v>
      </c>
      <c r="G6" s="4">
        <v>14</v>
      </c>
      <c r="H6" s="24"/>
      <c r="I6" s="4">
        <f t="shared" ref="I6:I69" si="0">C6+D6</f>
        <v>53.3</v>
      </c>
      <c r="J6" s="4">
        <f t="shared" ref="J6:J69" si="1">E6+F6</f>
        <v>32.700000000000003</v>
      </c>
      <c r="K6" s="4">
        <f t="shared" ref="K6:K69" si="2">G6</f>
        <v>14</v>
      </c>
      <c r="L6" s="27"/>
      <c r="M6" s="17">
        <v>528</v>
      </c>
    </row>
    <row r="7" spans="1:28" ht="16.5" customHeight="1">
      <c r="A7" s="83" t="s">
        <v>41</v>
      </c>
      <c r="B7" s="3" t="s">
        <v>46</v>
      </c>
      <c r="C7" s="4">
        <v>40.4</v>
      </c>
      <c r="D7" s="4">
        <v>20.5</v>
      </c>
      <c r="E7" s="4">
        <v>24.4</v>
      </c>
      <c r="F7" s="4">
        <v>7.1</v>
      </c>
      <c r="G7" s="4">
        <v>7.7</v>
      </c>
      <c r="H7" s="24"/>
      <c r="I7" s="4">
        <f t="shared" si="0"/>
        <v>60.9</v>
      </c>
      <c r="J7" s="4">
        <f t="shared" si="1"/>
        <v>31.5</v>
      </c>
      <c r="K7" s="4">
        <f t="shared" si="2"/>
        <v>7.7</v>
      </c>
      <c r="L7" s="27"/>
      <c r="M7" s="17">
        <v>162</v>
      </c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7"/>
      <c r="AA7" s="6"/>
      <c r="AB7" s="6"/>
    </row>
    <row r="8" spans="1:28" ht="16.5" customHeight="1">
      <c r="A8" s="83"/>
      <c r="B8" s="3" t="s">
        <v>47</v>
      </c>
      <c r="C8" s="4">
        <v>25</v>
      </c>
      <c r="D8" s="4">
        <v>28.7</v>
      </c>
      <c r="E8" s="4">
        <v>19.899999999999999</v>
      </c>
      <c r="F8" s="4">
        <v>16</v>
      </c>
      <c r="G8" s="4">
        <v>10.3</v>
      </c>
      <c r="H8" s="24"/>
      <c r="I8" s="4">
        <f t="shared" si="0"/>
        <v>53.7</v>
      </c>
      <c r="J8" s="4">
        <f t="shared" si="1"/>
        <v>35.9</v>
      </c>
      <c r="K8" s="4">
        <f t="shared" si="2"/>
        <v>10.3</v>
      </c>
      <c r="L8" s="27"/>
      <c r="M8" s="17">
        <v>193</v>
      </c>
    </row>
    <row r="9" spans="1:28" ht="16.5" customHeight="1">
      <c r="A9" s="83"/>
      <c r="B9" s="3" t="s">
        <v>48</v>
      </c>
      <c r="C9" s="4">
        <v>24.6</v>
      </c>
      <c r="D9" s="4">
        <v>26.8</v>
      </c>
      <c r="E9" s="4">
        <v>19.8</v>
      </c>
      <c r="F9" s="4">
        <v>13.7</v>
      </c>
      <c r="G9" s="4">
        <v>15.1</v>
      </c>
      <c r="H9" s="24"/>
      <c r="I9" s="4">
        <f t="shared" si="0"/>
        <v>51.400000000000006</v>
      </c>
      <c r="J9" s="4">
        <f t="shared" si="1"/>
        <v>33.5</v>
      </c>
      <c r="K9" s="4">
        <f t="shared" si="2"/>
        <v>15.1</v>
      </c>
      <c r="L9" s="27"/>
      <c r="M9" s="17">
        <v>200</v>
      </c>
    </row>
    <row r="10" spans="1:28" ht="16.5" customHeight="1">
      <c r="A10" s="83"/>
      <c r="B10" s="3" t="s">
        <v>49</v>
      </c>
      <c r="C10" s="4">
        <v>24.7</v>
      </c>
      <c r="D10" s="4">
        <v>23.8</v>
      </c>
      <c r="E10" s="4">
        <v>26.5</v>
      </c>
      <c r="F10" s="4">
        <v>14.2</v>
      </c>
      <c r="G10" s="4">
        <v>10.8</v>
      </c>
      <c r="H10" s="24"/>
      <c r="I10" s="4">
        <f t="shared" si="0"/>
        <v>48.5</v>
      </c>
      <c r="J10" s="4">
        <f t="shared" si="1"/>
        <v>40.700000000000003</v>
      </c>
      <c r="K10" s="4">
        <f t="shared" si="2"/>
        <v>10.8</v>
      </c>
      <c r="L10" s="27"/>
      <c r="M10" s="17">
        <v>160</v>
      </c>
    </row>
    <row r="11" spans="1:28" ht="16.5" customHeight="1">
      <c r="A11" s="83"/>
      <c r="B11" s="3" t="s">
        <v>50</v>
      </c>
      <c r="C11" s="4">
        <v>26</v>
      </c>
      <c r="D11" s="4">
        <v>17.5</v>
      </c>
      <c r="E11" s="4">
        <v>28.5</v>
      </c>
      <c r="F11" s="4">
        <v>19.7</v>
      </c>
      <c r="G11" s="4">
        <v>8.3000000000000007</v>
      </c>
      <c r="H11" s="24"/>
      <c r="I11" s="4">
        <f t="shared" si="0"/>
        <v>43.5</v>
      </c>
      <c r="J11" s="4">
        <f t="shared" si="1"/>
        <v>48.2</v>
      </c>
      <c r="K11" s="4">
        <f t="shared" si="2"/>
        <v>8.3000000000000007</v>
      </c>
      <c r="L11" s="27"/>
      <c r="M11" s="17">
        <v>149</v>
      </c>
      <c r="Q11" s="16"/>
      <c r="T11" s="6"/>
    </row>
    <row r="12" spans="1:28" ht="16.5" customHeight="1">
      <c r="A12" s="83"/>
      <c r="B12" s="3" t="s">
        <v>51</v>
      </c>
      <c r="C12" s="4">
        <v>30.6</v>
      </c>
      <c r="D12" s="4">
        <v>18.899999999999999</v>
      </c>
      <c r="E12" s="4">
        <v>21.2</v>
      </c>
      <c r="F12" s="4">
        <v>23.6</v>
      </c>
      <c r="G12" s="4">
        <v>5.7</v>
      </c>
      <c r="H12" s="24"/>
      <c r="I12" s="4">
        <f t="shared" si="0"/>
        <v>49.5</v>
      </c>
      <c r="J12" s="4">
        <f t="shared" si="1"/>
        <v>44.8</v>
      </c>
      <c r="K12" s="4">
        <f t="shared" si="2"/>
        <v>5.7</v>
      </c>
      <c r="L12" s="27"/>
      <c r="M12" s="17">
        <v>142</v>
      </c>
    </row>
    <row r="13" spans="1:28" ht="16.5" customHeight="1">
      <c r="A13" s="83" t="s">
        <v>42</v>
      </c>
      <c r="B13" s="3" t="s">
        <v>52</v>
      </c>
      <c r="C13" s="4">
        <v>32</v>
      </c>
      <c r="D13" s="4">
        <v>25</v>
      </c>
      <c r="E13" s="4">
        <v>21.9</v>
      </c>
      <c r="F13" s="4">
        <v>11.9</v>
      </c>
      <c r="G13" s="4">
        <v>9.1</v>
      </c>
      <c r="H13" s="24"/>
      <c r="I13" s="4">
        <f t="shared" si="0"/>
        <v>57</v>
      </c>
      <c r="J13" s="4">
        <f t="shared" si="1"/>
        <v>33.799999999999997</v>
      </c>
      <c r="K13" s="4">
        <f t="shared" si="2"/>
        <v>9.1</v>
      </c>
      <c r="L13" s="27"/>
      <c r="M13" s="17">
        <v>355</v>
      </c>
    </row>
    <row r="14" spans="1:28" ht="16.5" customHeight="1">
      <c r="A14" s="83"/>
      <c r="B14" s="3" t="s">
        <v>53</v>
      </c>
      <c r="C14" s="4">
        <v>24.6</v>
      </c>
      <c r="D14" s="4">
        <v>25.5</v>
      </c>
      <c r="E14" s="4">
        <v>22.8</v>
      </c>
      <c r="F14" s="4">
        <v>13.9</v>
      </c>
      <c r="G14" s="8">
        <v>13.2</v>
      </c>
      <c r="H14" s="25"/>
      <c r="I14" s="4">
        <f t="shared" si="0"/>
        <v>50.1</v>
      </c>
      <c r="J14" s="4">
        <f t="shared" si="1"/>
        <v>36.700000000000003</v>
      </c>
      <c r="K14" s="4">
        <f t="shared" si="2"/>
        <v>13.2</v>
      </c>
      <c r="L14" s="27"/>
      <c r="M14" s="17">
        <v>360</v>
      </c>
    </row>
    <row r="15" spans="1:28" ht="16.5" customHeight="1">
      <c r="A15" s="83"/>
      <c r="B15" s="3" t="s">
        <v>54</v>
      </c>
      <c r="C15" s="4">
        <v>28.2</v>
      </c>
      <c r="D15" s="4">
        <v>18.2</v>
      </c>
      <c r="E15" s="4">
        <v>25</v>
      </c>
      <c r="F15" s="4">
        <v>21.6</v>
      </c>
      <c r="G15" s="4">
        <v>7</v>
      </c>
      <c r="H15" s="24"/>
      <c r="I15" s="4">
        <f t="shared" si="0"/>
        <v>46.4</v>
      </c>
      <c r="J15" s="4">
        <f t="shared" si="1"/>
        <v>46.6</v>
      </c>
      <c r="K15" s="4">
        <f t="shared" si="2"/>
        <v>7</v>
      </c>
      <c r="L15" s="27"/>
      <c r="M15" s="17">
        <v>292</v>
      </c>
    </row>
    <row r="16" spans="1:28" ht="16.5" customHeight="1">
      <c r="A16" s="83" t="s">
        <v>23</v>
      </c>
      <c r="B16" s="3" t="s">
        <v>40</v>
      </c>
      <c r="C16" s="4">
        <v>22.3</v>
      </c>
      <c r="D16" s="4">
        <v>22.4</v>
      </c>
      <c r="E16" s="4">
        <v>21</v>
      </c>
      <c r="F16" s="4">
        <v>15.8</v>
      </c>
      <c r="G16" s="4">
        <v>18.5</v>
      </c>
      <c r="H16" s="24"/>
      <c r="I16" s="4">
        <f t="shared" si="0"/>
        <v>44.7</v>
      </c>
      <c r="J16" s="4">
        <f t="shared" si="1"/>
        <v>36.799999999999997</v>
      </c>
      <c r="K16" s="4">
        <f t="shared" si="2"/>
        <v>18.5</v>
      </c>
      <c r="L16" s="27"/>
      <c r="M16" s="17">
        <v>370</v>
      </c>
    </row>
    <row r="17" spans="1:13" ht="16.5" customHeight="1">
      <c r="A17" s="83"/>
      <c r="B17" s="3" t="s">
        <v>1</v>
      </c>
      <c r="C17" s="4">
        <v>27.3</v>
      </c>
      <c r="D17" s="4">
        <v>24.7</v>
      </c>
      <c r="E17" s="4">
        <v>26.6</v>
      </c>
      <c r="F17" s="4">
        <v>15.7</v>
      </c>
      <c r="G17" s="4">
        <v>5.8</v>
      </c>
      <c r="H17" s="24"/>
      <c r="I17" s="4">
        <f t="shared" si="0"/>
        <v>52</v>
      </c>
      <c r="J17" s="4">
        <f t="shared" si="1"/>
        <v>42.3</v>
      </c>
      <c r="K17" s="4">
        <f t="shared" si="2"/>
        <v>5.8</v>
      </c>
      <c r="L17" s="27"/>
      <c r="M17" s="17">
        <v>393</v>
      </c>
    </row>
    <row r="18" spans="1:13" ht="16.5" customHeight="1">
      <c r="A18" s="83"/>
      <c r="B18" s="3" t="s">
        <v>2</v>
      </c>
      <c r="C18" s="4">
        <v>39</v>
      </c>
      <c r="D18" s="4">
        <v>21.9</v>
      </c>
      <c r="E18" s="4">
        <v>20.8</v>
      </c>
      <c r="F18" s="4">
        <v>14.5</v>
      </c>
      <c r="G18" s="4">
        <v>3.8</v>
      </c>
      <c r="H18" s="24"/>
      <c r="I18" s="4">
        <f t="shared" si="0"/>
        <v>60.9</v>
      </c>
      <c r="J18" s="4">
        <f t="shared" si="1"/>
        <v>35.299999999999997</v>
      </c>
      <c r="K18" s="4">
        <f t="shared" si="2"/>
        <v>3.8</v>
      </c>
      <c r="L18" s="27"/>
      <c r="M18" s="17">
        <v>244</v>
      </c>
    </row>
    <row r="19" spans="1:13" ht="16.5" customHeight="1">
      <c r="A19" s="83" t="s">
        <v>24</v>
      </c>
      <c r="B19" s="3" t="s">
        <v>3</v>
      </c>
      <c r="C19" s="4">
        <v>28.4</v>
      </c>
      <c r="D19" s="4">
        <v>22.8</v>
      </c>
      <c r="E19" s="4">
        <v>23.2</v>
      </c>
      <c r="F19" s="4">
        <v>15.7</v>
      </c>
      <c r="G19" s="4">
        <v>9.9</v>
      </c>
      <c r="H19" s="24"/>
      <c r="I19" s="4">
        <f t="shared" si="0"/>
        <v>51.2</v>
      </c>
      <c r="J19" s="4">
        <f t="shared" si="1"/>
        <v>38.9</v>
      </c>
      <c r="K19" s="4">
        <f t="shared" si="2"/>
        <v>9.9</v>
      </c>
      <c r="L19" s="27"/>
      <c r="M19" s="17">
        <v>892</v>
      </c>
    </row>
    <row r="20" spans="1:13" ht="16.5" customHeight="1">
      <c r="A20" s="83"/>
      <c r="B20" s="3" t="s">
        <v>4</v>
      </c>
      <c r="C20" s="4">
        <v>23.1</v>
      </c>
      <c r="D20" s="4">
        <v>30</v>
      </c>
      <c r="E20" s="4">
        <v>23.8</v>
      </c>
      <c r="F20" s="4">
        <v>12.8</v>
      </c>
      <c r="G20" s="8">
        <v>10.3</v>
      </c>
      <c r="H20" s="25"/>
      <c r="I20" s="4">
        <f t="shared" si="0"/>
        <v>53.1</v>
      </c>
      <c r="J20" s="4">
        <f t="shared" si="1"/>
        <v>36.6</v>
      </c>
      <c r="K20" s="4">
        <f t="shared" si="2"/>
        <v>10.3</v>
      </c>
      <c r="L20" s="27"/>
      <c r="M20" s="17">
        <v>82</v>
      </c>
    </row>
    <row r="21" spans="1:13" ht="16.5" customHeight="1">
      <c r="A21" s="83"/>
      <c r="B21" s="3" t="s">
        <v>5</v>
      </c>
      <c r="C21" s="4">
        <v>37.6</v>
      </c>
      <c r="D21" s="4">
        <v>15.9</v>
      </c>
      <c r="E21" s="4">
        <v>20.100000000000001</v>
      </c>
      <c r="F21" s="4">
        <v>14.8</v>
      </c>
      <c r="G21" s="4">
        <v>11.7</v>
      </c>
      <c r="H21" s="24"/>
      <c r="I21" s="4">
        <f t="shared" si="0"/>
        <v>53.5</v>
      </c>
      <c r="J21" s="4">
        <f t="shared" si="1"/>
        <v>34.900000000000006</v>
      </c>
      <c r="K21" s="4">
        <f t="shared" si="2"/>
        <v>11.7</v>
      </c>
      <c r="L21" s="27"/>
      <c r="M21" s="17">
        <v>33</v>
      </c>
    </row>
    <row r="22" spans="1:13" ht="16.5" customHeight="1">
      <c r="A22" s="83" t="s">
        <v>57</v>
      </c>
      <c r="B22" s="3" t="s">
        <v>55</v>
      </c>
      <c r="C22" s="4">
        <v>25.5</v>
      </c>
      <c r="D22" s="4">
        <v>28.8</v>
      </c>
      <c r="E22" s="4">
        <v>24.2</v>
      </c>
      <c r="F22" s="4">
        <v>12.8</v>
      </c>
      <c r="G22" s="4">
        <v>8.6999999999999993</v>
      </c>
      <c r="H22" s="24"/>
      <c r="I22" s="4">
        <f t="shared" si="0"/>
        <v>54.3</v>
      </c>
      <c r="J22" s="4">
        <f t="shared" si="1"/>
        <v>37</v>
      </c>
      <c r="K22" s="4">
        <f t="shared" si="2"/>
        <v>8.6999999999999993</v>
      </c>
      <c r="L22" s="27"/>
      <c r="M22" s="17">
        <v>261</v>
      </c>
    </row>
    <row r="23" spans="1:13" ht="16.5" customHeight="1">
      <c r="A23" s="83"/>
      <c r="B23" s="3" t="s">
        <v>56</v>
      </c>
      <c r="C23" s="4">
        <v>35.4</v>
      </c>
      <c r="D23" s="4">
        <v>23.4</v>
      </c>
      <c r="E23" s="4">
        <v>21.2</v>
      </c>
      <c r="F23" s="4">
        <v>15.1</v>
      </c>
      <c r="G23" s="4">
        <v>5</v>
      </c>
      <c r="H23" s="24"/>
      <c r="I23" s="4">
        <f t="shared" si="0"/>
        <v>58.8</v>
      </c>
      <c r="J23" s="4">
        <f t="shared" si="1"/>
        <v>36.299999999999997</v>
      </c>
      <c r="K23" s="4">
        <f t="shared" si="2"/>
        <v>5</v>
      </c>
      <c r="L23" s="27"/>
      <c r="M23" s="17">
        <v>196</v>
      </c>
    </row>
    <row r="24" spans="1:13" ht="16.5" customHeight="1">
      <c r="A24" s="83"/>
      <c r="B24" s="3" t="s">
        <v>6</v>
      </c>
      <c r="C24" s="4">
        <v>27</v>
      </c>
      <c r="D24" s="4">
        <v>26.4</v>
      </c>
      <c r="E24" s="4">
        <v>25.8</v>
      </c>
      <c r="F24" s="4">
        <v>12.5</v>
      </c>
      <c r="G24" s="4">
        <v>8.1999999999999993</v>
      </c>
      <c r="H24" s="24"/>
      <c r="I24" s="4">
        <f t="shared" si="0"/>
        <v>53.4</v>
      </c>
      <c r="J24" s="4">
        <f t="shared" si="1"/>
        <v>38.299999999999997</v>
      </c>
      <c r="K24" s="4">
        <f t="shared" si="2"/>
        <v>8.1999999999999993</v>
      </c>
      <c r="L24" s="27"/>
      <c r="M24" s="17">
        <v>60</v>
      </c>
    </row>
    <row r="25" spans="1:13" ht="16.5" customHeight="1">
      <c r="A25" s="83"/>
      <c r="B25" s="3" t="s">
        <v>7</v>
      </c>
      <c r="C25" s="4">
        <v>26.7</v>
      </c>
      <c r="D25" s="4">
        <v>18.3</v>
      </c>
      <c r="E25" s="4">
        <v>24.2</v>
      </c>
      <c r="F25" s="4">
        <v>21.1</v>
      </c>
      <c r="G25" s="4">
        <v>9.6</v>
      </c>
      <c r="H25" s="24"/>
      <c r="I25" s="4">
        <f t="shared" si="0"/>
        <v>45</v>
      </c>
      <c r="J25" s="4">
        <f t="shared" si="1"/>
        <v>45.3</v>
      </c>
      <c r="K25" s="4">
        <f t="shared" si="2"/>
        <v>9.6</v>
      </c>
      <c r="L25" s="27"/>
      <c r="M25" s="17">
        <v>297</v>
      </c>
    </row>
    <row r="26" spans="1:13" ht="16.5" customHeight="1">
      <c r="A26" s="83"/>
      <c r="B26" s="3" t="s">
        <v>8</v>
      </c>
      <c r="C26" s="4">
        <v>27.6</v>
      </c>
      <c r="D26" s="4">
        <v>21.8</v>
      </c>
      <c r="E26" s="4">
        <v>21</v>
      </c>
      <c r="F26" s="4">
        <v>11.6</v>
      </c>
      <c r="G26" s="4">
        <v>17.899999999999999</v>
      </c>
      <c r="H26" s="24"/>
      <c r="I26" s="4">
        <f t="shared" si="0"/>
        <v>49.400000000000006</v>
      </c>
      <c r="J26" s="4">
        <f t="shared" si="1"/>
        <v>32.6</v>
      </c>
      <c r="K26" s="4">
        <f t="shared" si="2"/>
        <v>17.899999999999999</v>
      </c>
      <c r="L26" s="27"/>
      <c r="M26" s="17">
        <v>192</v>
      </c>
    </row>
    <row r="27" spans="1:13" ht="16.5" customHeight="1">
      <c r="A27" s="83" t="s">
        <v>25</v>
      </c>
      <c r="B27" s="3" t="s">
        <v>27</v>
      </c>
      <c r="C27" s="4">
        <v>25.3</v>
      </c>
      <c r="D27" s="4">
        <v>25.6</v>
      </c>
      <c r="E27" s="4">
        <v>18.3</v>
      </c>
      <c r="F27" s="4">
        <v>13.3</v>
      </c>
      <c r="G27" s="4">
        <v>17.5</v>
      </c>
      <c r="H27" s="24"/>
      <c r="I27" s="4">
        <f t="shared" si="0"/>
        <v>50.900000000000006</v>
      </c>
      <c r="J27" s="4">
        <f t="shared" si="1"/>
        <v>31.6</v>
      </c>
      <c r="K27" s="4">
        <f t="shared" si="2"/>
        <v>17.5</v>
      </c>
      <c r="L27" s="27"/>
      <c r="M27" s="17">
        <v>147</v>
      </c>
    </row>
    <row r="28" spans="1:13" ht="16.5" customHeight="1">
      <c r="A28" s="83"/>
      <c r="B28" s="3" t="s">
        <v>58</v>
      </c>
      <c r="C28" s="4">
        <v>22.5</v>
      </c>
      <c r="D28" s="4">
        <v>28.6</v>
      </c>
      <c r="E28" s="4">
        <v>29</v>
      </c>
      <c r="F28" s="4">
        <v>10.3</v>
      </c>
      <c r="G28" s="4">
        <v>9.6</v>
      </c>
      <c r="H28" s="24"/>
      <c r="I28" s="4">
        <f t="shared" si="0"/>
        <v>51.1</v>
      </c>
      <c r="J28" s="4">
        <f t="shared" si="1"/>
        <v>39.299999999999997</v>
      </c>
      <c r="K28" s="4">
        <f t="shared" si="2"/>
        <v>9.6</v>
      </c>
      <c r="L28" s="27"/>
      <c r="M28" s="17">
        <v>150</v>
      </c>
    </row>
    <row r="29" spans="1:13" ht="16.5" customHeight="1">
      <c r="A29" s="83"/>
      <c r="B29" s="3" t="s">
        <v>59</v>
      </c>
      <c r="C29" s="4">
        <v>28</v>
      </c>
      <c r="D29" s="4">
        <v>22</v>
      </c>
      <c r="E29" s="4">
        <v>22.9</v>
      </c>
      <c r="F29" s="4">
        <v>17</v>
      </c>
      <c r="G29" s="4">
        <v>10.1</v>
      </c>
      <c r="H29" s="24"/>
      <c r="I29" s="4">
        <f t="shared" si="0"/>
        <v>50</v>
      </c>
      <c r="J29" s="4">
        <f t="shared" si="1"/>
        <v>39.9</v>
      </c>
      <c r="K29" s="4">
        <f t="shared" si="2"/>
        <v>10.1</v>
      </c>
      <c r="L29" s="27"/>
      <c r="M29" s="17">
        <v>160</v>
      </c>
    </row>
    <row r="30" spans="1:13" ht="16.5" customHeight="1">
      <c r="A30" s="83"/>
      <c r="B30" s="3" t="s">
        <v>9</v>
      </c>
      <c r="C30" s="4">
        <v>27</v>
      </c>
      <c r="D30" s="4">
        <v>23.6</v>
      </c>
      <c r="E30" s="4">
        <v>22.4</v>
      </c>
      <c r="F30" s="4">
        <v>16</v>
      </c>
      <c r="G30" s="4">
        <v>11</v>
      </c>
      <c r="H30" s="24"/>
      <c r="I30" s="4">
        <f t="shared" si="0"/>
        <v>50.6</v>
      </c>
      <c r="J30" s="4">
        <f t="shared" si="1"/>
        <v>38.4</v>
      </c>
      <c r="K30" s="4">
        <f t="shared" si="2"/>
        <v>11</v>
      </c>
      <c r="L30" s="27"/>
      <c r="M30" s="17">
        <v>174</v>
      </c>
    </row>
    <row r="31" spans="1:13" ht="16.5" customHeight="1">
      <c r="A31" s="83"/>
      <c r="B31" s="3" t="s">
        <v>36</v>
      </c>
      <c r="C31" s="4">
        <v>30.9</v>
      </c>
      <c r="D31" s="4">
        <v>20</v>
      </c>
      <c r="E31" s="4">
        <v>26</v>
      </c>
      <c r="F31" s="4">
        <v>15.7</v>
      </c>
      <c r="G31" s="4">
        <v>7.4</v>
      </c>
      <c r="H31" s="24"/>
      <c r="I31" s="4">
        <f t="shared" si="0"/>
        <v>50.9</v>
      </c>
      <c r="J31" s="4">
        <f t="shared" si="1"/>
        <v>41.7</v>
      </c>
      <c r="K31" s="4">
        <f t="shared" si="2"/>
        <v>7.4</v>
      </c>
      <c r="L31" s="27"/>
      <c r="M31" s="17">
        <v>235</v>
      </c>
    </row>
    <row r="32" spans="1:13" ht="16.5" customHeight="1">
      <c r="A32" s="83"/>
      <c r="B32" s="3" t="s">
        <v>10</v>
      </c>
      <c r="C32" s="4">
        <v>35.200000000000003</v>
      </c>
      <c r="D32" s="4">
        <v>21.1</v>
      </c>
      <c r="E32" s="4">
        <v>18.3</v>
      </c>
      <c r="F32" s="4">
        <v>20.3</v>
      </c>
      <c r="G32" s="4">
        <v>5.2</v>
      </c>
      <c r="H32" s="24"/>
      <c r="I32" s="4">
        <f t="shared" si="0"/>
        <v>56.300000000000004</v>
      </c>
      <c r="J32" s="4">
        <f t="shared" si="1"/>
        <v>38.6</v>
      </c>
      <c r="K32" s="4">
        <f t="shared" si="2"/>
        <v>5.2</v>
      </c>
      <c r="L32" s="27"/>
      <c r="M32" s="17">
        <v>139</v>
      </c>
    </row>
    <row r="33" spans="1:13" ht="16.5" customHeight="1">
      <c r="A33" s="83" t="s">
        <v>26</v>
      </c>
      <c r="B33" s="3" t="s">
        <v>11</v>
      </c>
      <c r="C33" s="4">
        <v>39.5</v>
      </c>
      <c r="D33" s="4">
        <v>22</v>
      </c>
      <c r="E33" s="4">
        <v>17.7</v>
      </c>
      <c r="F33" s="4">
        <v>15.1</v>
      </c>
      <c r="G33" s="4">
        <v>5.7</v>
      </c>
      <c r="H33" s="24"/>
      <c r="I33" s="4">
        <f t="shared" si="0"/>
        <v>61.5</v>
      </c>
      <c r="J33" s="4">
        <f t="shared" si="1"/>
        <v>32.799999999999997</v>
      </c>
      <c r="K33" s="4">
        <f t="shared" si="2"/>
        <v>5.7</v>
      </c>
      <c r="L33" s="27"/>
      <c r="M33" s="17">
        <v>131</v>
      </c>
    </row>
    <row r="34" spans="1:13" ht="16.5" customHeight="1">
      <c r="A34" s="83"/>
      <c r="B34" s="3" t="s">
        <v>12</v>
      </c>
      <c r="C34" s="4">
        <v>29.4</v>
      </c>
      <c r="D34" s="4">
        <v>26.1</v>
      </c>
      <c r="E34" s="4">
        <v>22.3</v>
      </c>
      <c r="F34" s="4">
        <v>12.2</v>
      </c>
      <c r="G34" s="4">
        <v>9.9</v>
      </c>
      <c r="H34" s="24"/>
      <c r="I34" s="4">
        <f t="shared" si="0"/>
        <v>55.5</v>
      </c>
      <c r="J34" s="4">
        <f t="shared" si="1"/>
        <v>34.5</v>
      </c>
      <c r="K34" s="4">
        <f t="shared" si="2"/>
        <v>9.9</v>
      </c>
      <c r="L34" s="27"/>
      <c r="M34" s="17">
        <v>110</v>
      </c>
    </row>
    <row r="35" spans="1:13" ht="16.5" customHeight="1">
      <c r="A35" s="83"/>
      <c r="B35" s="3" t="s">
        <v>13</v>
      </c>
      <c r="C35" s="4">
        <v>27.5</v>
      </c>
      <c r="D35" s="4">
        <v>28.4</v>
      </c>
      <c r="E35" s="4">
        <v>24.2</v>
      </c>
      <c r="F35" s="4">
        <v>12.5</v>
      </c>
      <c r="G35" s="4">
        <v>7.4</v>
      </c>
      <c r="H35" s="24"/>
      <c r="I35" s="4">
        <f t="shared" si="0"/>
        <v>55.9</v>
      </c>
      <c r="J35" s="4">
        <f t="shared" si="1"/>
        <v>36.700000000000003</v>
      </c>
      <c r="K35" s="4">
        <f t="shared" si="2"/>
        <v>7.4</v>
      </c>
      <c r="L35" s="27"/>
      <c r="M35" s="17">
        <v>107</v>
      </c>
    </row>
    <row r="36" spans="1:13" ht="16.5" customHeight="1">
      <c r="A36" s="83"/>
      <c r="B36" s="3" t="s">
        <v>14</v>
      </c>
      <c r="C36" s="4">
        <v>22.8</v>
      </c>
      <c r="D36" s="4">
        <v>25.9</v>
      </c>
      <c r="E36" s="4">
        <v>29.3</v>
      </c>
      <c r="F36" s="4">
        <v>13.2</v>
      </c>
      <c r="G36" s="4">
        <v>8.8000000000000007</v>
      </c>
      <c r="H36" s="24"/>
      <c r="I36" s="4">
        <f t="shared" si="0"/>
        <v>48.7</v>
      </c>
      <c r="J36" s="4">
        <f t="shared" si="1"/>
        <v>42.5</v>
      </c>
      <c r="K36" s="4">
        <f t="shared" si="2"/>
        <v>8.8000000000000007</v>
      </c>
      <c r="L36" s="27"/>
      <c r="M36" s="17">
        <v>130</v>
      </c>
    </row>
    <row r="37" spans="1:13" ht="16.5" customHeight="1">
      <c r="A37" s="83"/>
      <c r="B37" s="3" t="s">
        <v>15</v>
      </c>
      <c r="C37" s="4">
        <v>18.7</v>
      </c>
      <c r="D37" s="4">
        <v>24.1</v>
      </c>
      <c r="E37" s="4">
        <v>23.6</v>
      </c>
      <c r="F37" s="4">
        <v>18</v>
      </c>
      <c r="G37" s="4">
        <v>15.7</v>
      </c>
      <c r="H37" s="24"/>
      <c r="I37" s="4">
        <f t="shared" si="0"/>
        <v>42.8</v>
      </c>
      <c r="J37" s="4">
        <f t="shared" si="1"/>
        <v>41.6</v>
      </c>
      <c r="K37" s="4">
        <f t="shared" si="2"/>
        <v>15.7</v>
      </c>
      <c r="L37" s="27"/>
      <c r="M37" s="17">
        <v>126</v>
      </c>
    </row>
    <row r="38" spans="1:13" ht="16.5" customHeight="1">
      <c r="A38" s="83"/>
      <c r="B38" s="3" t="s">
        <v>16</v>
      </c>
      <c r="C38" s="4">
        <v>25</v>
      </c>
      <c r="D38" s="4">
        <v>16.7</v>
      </c>
      <c r="E38" s="4">
        <v>22.8</v>
      </c>
      <c r="F38" s="4">
        <v>15.9</v>
      </c>
      <c r="G38" s="4">
        <v>19.5</v>
      </c>
      <c r="H38" s="24"/>
      <c r="I38" s="4">
        <f t="shared" si="0"/>
        <v>41.7</v>
      </c>
      <c r="J38" s="4">
        <f t="shared" si="1"/>
        <v>38.700000000000003</v>
      </c>
      <c r="K38" s="4">
        <f t="shared" si="2"/>
        <v>19.5</v>
      </c>
      <c r="L38" s="27"/>
      <c r="M38" s="17">
        <v>120</v>
      </c>
    </row>
    <row r="39" spans="1:13" ht="16.5" customHeight="1">
      <c r="A39" s="83"/>
      <c r="B39" s="3" t="s">
        <v>17</v>
      </c>
      <c r="C39" s="4">
        <v>34.700000000000003</v>
      </c>
      <c r="D39" s="4">
        <v>18.8</v>
      </c>
      <c r="E39" s="4">
        <v>25.6</v>
      </c>
      <c r="F39" s="4">
        <v>14.8</v>
      </c>
      <c r="G39" s="4">
        <v>6</v>
      </c>
      <c r="H39" s="24"/>
      <c r="I39" s="4">
        <f t="shared" si="0"/>
        <v>53.5</v>
      </c>
      <c r="J39" s="4">
        <f t="shared" si="1"/>
        <v>40.400000000000006</v>
      </c>
      <c r="K39" s="4">
        <f t="shared" si="2"/>
        <v>6</v>
      </c>
      <c r="L39" s="27"/>
      <c r="M39" s="17">
        <v>144</v>
      </c>
    </row>
    <row r="40" spans="1:13" ht="16.5" customHeight="1">
      <c r="A40" s="83"/>
      <c r="B40" s="3" t="s">
        <v>18</v>
      </c>
      <c r="C40" s="4">
        <v>27.3</v>
      </c>
      <c r="D40" s="4">
        <v>24.8</v>
      </c>
      <c r="E40" s="4">
        <v>19.600000000000001</v>
      </c>
      <c r="F40" s="4">
        <v>20.7</v>
      </c>
      <c r="G40" s="4">
        <v>7.7</v>
      </c>
      <c r="H40" s="24"/>
      <c r="I40" s="4">
        <f t="shared" si="0"/>
        <v>52.1</v>
      </c>
      <c r="J40" s="4">
        <f t="shared" si="1"/>
        <v>40.299999999999997</v>
      </c>
      <c r="K40" s="4">
        <f t="shared" si="2"/>
        <v>7.7</v>
      </c>
      <c r="L40" s="27"/>
      <c r="M40" s="17">
        <v>138</v>
      </c>
    </row>
    <row r="41" spans="1:13" ht="16.5" customHeight="1">
      <c r="A41" s="83" t="s">
        <v>132</v>
      </c>
      <c r="B41" s="3" t="s">
        <v>28</v>
      </c>
      <c r="C41" s="4">
        <v>3.1</v>
      </c>
      <c r="D41" s="4">
        <v>9.6999999999999993</v>
      </c>
      <c r="E41" s="4">
        <v>41.6</v>
      </c>
      <c r="F41" s="4">
        <v>40.4</v>
      </c>
      <c r="G41" s="8">
        <v>5.2</v>
      </c>
      <c r="H41" s="25"/>
      <c r="I41" s="4">
        <f t="shared" si="0"/>
        <v>12.799999999999999</v>
      </c>
      <c r="J41" s="4">
        <f t="shared" si="1"/>
        <v>82</v>
      </c>
      <c r="K41" s="4">
        <f t="shared" si="2"/>
        <v>5.2</v>
      </c>
      <c r="L41" s="27"/>
      <c r="M41" s="17">
        <v>145</v>
      </c>
    </row>
    <row r="42" spans="1:13" ht="16.5" customHeight="1">
      <c r="A42" s="83"/>
      <c r="B42" s="3" t="s">
        <v>19</v>
      </c>
      <c r="C42" s="4">
        <v>70.7</v>
      </c>
      <c r="D42" s="4">
        <v>22.4</v>
      </c>
      <c r="E42" s="4">
        <v>3</v>
      </c>
      <c r="F42" s="4">
        <v>3.6</v>
      </c>
      <c r="G42" s="4">
        <v>0.3</v>
      </c>
      <c r="H42" s="24"/>
      <c r="I42" s="4">
        <f t="shared" si="0"/>
        <v>93.1</v>
      </c>
      <c r="J42" s="4">
        <f t="shared" si="1"/>
        <v>6.6</v>
      </c>
      <c r="K42" s="4">
        <f t="shared" si="2"/>
        <v>0.3</v>
      </c>
      <c r="L42" s="27"/>
      <c r="M42" s="17">
        <v>141</v>
      </c>
    </row>
    <row r="43" spans="1:13" ht="15.75" customHeight="1">
      <c r="A43" s="83"/>
      <c r="B43" s="3" t="s">
        <v>29</v>
      </c>
      <c r="C43" s="4">
        <v>15.6</v>
      </c>
      <c r="D43" s="4">
        <v>19.5</v>
      </c>
      <c r="E43" s="4">
        <v>38.799999999999997</v>
      </c>
      <c r="F43" s="4">
        <v>17.899999999999999</v>
      </c>
      <c r="G43" s="4">
        <v>8.3000000000000007</v>
      </c>
      <c r="H43" s="24"/>
      <c r="I43" s="4">
        <f t="shared" si="0"/>
        <v>35.1</v>
      </c>
      <c r="J43" s="4">
        <f t="shared" si="1"/>
        <v>56.699999999999996</v>
      </c>
      <c r="K43" s="4">
        <f t="shared" si="2"/>
        <v>8.3000000000000007</v>
      </c>
      <c r="L43" s="27"/>
      <c r="M43" s="17">
        <v>67</v>
      </c>
    </row>
    <row r="44" spans="1:13" ht="15.75" customHeight="1">
      <c r="A44" s="83"/>
      <c r="B44" s="3" t="s">
        <v>139</v>
      </c>
      <c r="C44" s="4">
        <v>41.9</v>
      </c>
      <c r="D44" s="4">
        <v>22.7</v>
      </c>
      <c r="E44" s="4">
        <v>19.3</v>
      </c>
      <c r="F44" s="4">
        <v>10.5</v>
      </c>
      <c r="G44" s="4">
        <v>5.6</v>
      </c>
      <c r="H44" s="24"/>
      <c r="I44" s="4">
        <f t="shared" si="0"/>
        <v>64.599999999999994</v>
      </c>
      <c r="J44" s="4">
        <f t="shared" si="1"/>
        <v>29.8</v>
      </c>
      <c r="K44" s="4">
        <f t="shared" si="2"/>
        <v>5.6</v>
      </c>
      <c r="L44" s="27"/>
      <c r="M44" s="17">
        <v>45</v>
      </c>
    </row>
    <row r="45" spans="1:13" ht="16.5" customHeight="1">
      <c r="A45" s="83"/>
      <c r="B45" s="3" t="s">
        <v>30</v>
      </c>
      <c r="C45" s="4">
        <v>39.4</v>
      </c>
      <c r="D45" s="4">
        <v>41</v>
      </c>
      <c r="E45" s="4">
        <v>12.2</v>
      </c>
      <c r="F45" s="4">
        <v>3.5</v>
      </c>
      <c r="G45" s="8">
        <v>3.8</v>
      </c>
      <c r="H45" s="25"/>
      <c r="I45" s="4">
        <f t="shared" si="0"/>
        <v>80.400000000000006</v>
      </c>
      <c r="J45" s="4">
        <f t="shared" si="1"/>
        <v>15.7</v>
      </c>
      <c r="K45" s="4">
        <f t="shared" si="2"/>
        <v>3.8</v>
      </c>
      <c r="L45" s="27"/>
      <c r="M45" s="17">
        <v>42</v>
      </c>
    </row>
    <row r="46" spans="1:13" ht="16.5" customHeight="1">
      <c r="A46" s="83"/>
      <c r="B46" s="3" t="s">
        <v>31</v>
      </c>
      <c r="C46" s="4">
        <v>61.9</v>
      </c>
      <c r="D46" s="4">
        <v>22.1</v>
      </c>
      <c r="E46" s="4">
        <v>14.6</v>
      </c>
      <c r="F46" s="4">
        <v>1.4</v>
      </c>
      <c r="G46" s="8">
        <v>0</v>
      </c>
      <c r="H46" s="25"/>
      <c r="I46" s="4">
        <f t="shared" si="0"/>
        <v>84</v>
      </c>
      <c r="J46" s="4">
        <f t="shared" si="1"/>
        <v>16</v>
      </c>
      <c r="K46" s="4">
        <f t="shared" si="2"/>
        <v>0</v>
      </c>
      <c r="L46" s="27"/>
      <c r="M46" s="17">
        <v>40</v>
      </c>
    </row>
    <row r="47" spans="1:13" ht="16.5" customHeight="1">
      <c r="A47" s="83"/>
      <c r="B47" s="3" t="s">
        <v>32</v>
      </c>
      <c r="C47" s="8">
        <v>24.3</v>
      </c>
      <c r="D47" s="8">
        <v>19.899999999999999</v>
      </c>
      <c r="E47" s="8">
        <v>25.8</v>
      </c>
      <c r="F47" s="4">
        <v>27.5</v>
      </c>
      <c r="G47" s="8">
        <v>2.6</v>
      </c>
      <c r="H47" s="25"/>
      <c r="I47" s="4">
        <f t="shared" si="0"/>
        <v>44.2</v>
      </c>
      <c r="J47" s="4">
        <f t="shared" si="1"/>
        <v>53.3</v>
      </c>
      <c r="K47" s="4">
        <f t="shared" si="2"/>
        <v>2.6</v>
      </c>
      <c r="L47" s="27"/>
      <c r="M47" s="17">
        <v>22</v>
      </c>
    </row>
    <row r="48" spans="1:13" ht="16.5" customHeight="1">
      <c r="A48" s="83"/>
      <c r="B48" s="3" t="s">
        <v>20</v>
      </c>
      <c r="C48" s="4">
        <v>3</v>
      </c>
      <c r="D48" s="4">
        <v>8.1999999999999993</v>
      </c>
      <c r="E48" s="4">
        <v>39.4</v>
      </c>
      <c r="F48" s="4">
        <v>39.4</v>
      </c>
      <c r="G48" s="8">
        <v>10</v>
      </c>
      <c r="H48" s="25"/>
      <c r="I48" s="4">
        <f t="shared" si="0"/>
        <v>11.2</v>
      </c>
      <c r="J48" s="4">
        <f t="shared" si="1"/>
        <v>78.8</v>
      </c>
      <c r="K48" s="4">
        <f t="shared" si="2"/>
        <v>10</v>
      </c>
      <c r="L48" s="27"/>
      <c r="M48" s="17">
        <v>65</v>
      </c>
    </row>
    <row r="49" spans="1:13" ht="16.5" customHeight="1">
      <c r="A49" s="83"/>
      <c r="B49" s="3" t="s">
        <v>37</v>
      </c>
      <c r="C49" s="4">
        <v>19.2</v>
      </c>
      <c r="D49" s="4">
        <v>18.600000000000001</v>
      </c>
      <c r="E49" s="4">
        <v>37.1</v>
      </c>
      <c r="F49" s="4">
        <v>18.5</v>
      </c>
      <c r="G49" s="8">
        <v>6.6</v>
      </c>
      <c r="H49" s="25"/>
      <c r="I49" s="4">
        <f t="shared" si="0"/>
        <v>37.799999999999997</v>
      </c>
      <c r="J49" s="4">
        <f t="shared" si="1"/>
        <v>55.6</v>
      </c>
      <c r="K49" s="4">
        <f t="shared" si="2"/>
        <v>6.6</v>
      </c>
      <c r="L49" s="27"/>
      <c r="M49" s="17">
        <v>25</v>
      </c>
    </row>
    <row r="50" spans="1:13" ht="16.5" customHeight="1">
      <c r="A50" s="83"/>
      <c r="B50" s="3" t="s">
        <v>38</v>
      </c>
      <c r="C50" s="4">
        <v>70.2</v>
      </c>
      <c r="D50" s="4">
        <v>8.3000000000000007</v>
      </c>
      <c r="E50" s="4">
        <v>8.6</v>
      </c>
      <c r="F50" s="4">
        <v>9.8000000000000007</v>
      </c>
      <c r="G50" s="8">
        <v>3.1</v>
      </c>
      <c r="H50" s="25"/>
      <c r="I50" s="4">
        <f t="shared" si="0"/>
        <v>78.5</v>
      </c>
      <c r="J50" s="4">
        <f t="shared" si="1"/>
        <v>18.399999999999999</v>
      </c>
      <c r="K50" s="4">
        <f t="shared" si="2"/>
        <v>3.1</v>
      </c>
      <c r="L50" s="27"/>
      <c r="M50" s="17">
        <v>32</v>
      </c>
    </row>
    <row r="51" spans="1:13" ht="16.5" customHeight="1">
      <c r="A51" s="83"/>
      <c r="B51" s="10" t="s">
        <v>5</v>
      </c>
      <c r="C51" s="4">
        <v>20.2</v>
      </c>
      <c r="D51" s="4">
        <v>31.6</v>
      </c>
      <c r="E51" s="4">
        <v>27.3</v>
      </c>
      <c r="F51" s="4">
        <v>13</v>
      </c>
      <c r="G51" s="4">
        <v>8</v>
      </c>
      <c r="H51" s="24"/>
      <c r="I51" s="4">
        <f t="shared" si="0"/>
        <v>51.8</v>
      </c>
      <c r="J51" s="4">
        <f t="shared" si="1"/>
        <v>40.299999999999997</v>
      </c>
      <c r="K51" s="4">
        <f t="shared" si="2"/>
        <v>8</v>
      </c>
      <c r="L51" s="27"/>
      <c r="M51" s="17">
        <v>40</v>
      </c>
    </row>
    <row r="52" spans="1:13" ht="16.5" customHeight="1">
      <c r="A52" s="83"/>
      <c r="B52" s="3" t="s">
        <v>60</v>
      </c>
      <c r="C52" s="4">
        <v>19</v>
      </c>
      <c r="D52" s="4">
        <v>38</v>
      </c>
      <c r="E52" s="4">
        <v>20.7</v>
      </c>
      <c r="F52" s="4">
        <v>6.6</v>
      </c>
      <c r="G52" s="4">
        <v>15.8</v>
      </c>
      <c r="H52" s="24"/>
      <c r="I52" s="4">
        <f t="shared" si="0"/>
        <v>57</v>
      </c>
      <c r="J52" s="4">
        <f t="shared" si="1"/>
        <v>27.299999999999997</v>
      </c>
      <c r="K52" s="4">
        <f t="shared" si="2"/>
        <v>15.8</v>
      </c>
      <c r="L52" s="27"/>
      <c r="M52" s="17">
        <v>194</v>
      </c>
    </row>
    <row r="53" spans="1:13" ht="16.5" customHeight="1">
      <c r="A53" s="83"/>
      <c r="B53" s="3" t="s">
        <v>21</v>
      </c>
      <c r="C53" s="4">
        <v>20.2</v>
      </c>
      <c r="D53" s="4">
        <v>23.6</v>
      </c>
      <c r="E53" s="4">
        <v>19</v>
      </c>
      <c r="F53" s="4">
        <v>10.7</v>
      </c>
      <c r="G53" s="4">
        <v>26.5</v>
      </c>
      <c r="H53" s="24"/>
      <c r="I53" s="4">
        <f t="shared" si="0"/>
        <v>43.8</v>
      </c>
      <c r="J53" s="4">
        <f t="shared" si="1"/>
        <v>29.7</v>
      </c>
      <c r="K53" s="4">
        <f t="shared" si="2"/>
        <v>26.5</v>
      </c>
      <c r="L53" s="27"/>
      <c r="M53" s="17">
        <v>147</v>
      </c>
    </row>
    <row r="54" spans="1:13" ht="16.5" customHeight="1">
      <c r="A54" s="83" t="s">
        <v>64</v>
      </c>
      <c r="B54" s="3" t="s">
        <v>61</v>
      </c>
      <c r="C54" s="4">
        <v>8.6999999999999993</v>
      </c>
      <c r="D54" s="4">
        <v>13.5</v>
      </c>
      <c r="E54" s="4">
        <v>39.299999999999997</v>
      </c>
      <c r="F54" s="4">
        <v>32.700000000000003</v>
      </c>
      <c r="G54" s="4">
        <v>5.8</v>
      </c>
      <c r="H54" s="24"/>
      <c r="I54" s="4">
        <f t="shared" si="0"/>
        <v>22.2</v>
      </c>
      <c r="J54" s="4">
        <f t="shared" si="1"/>
        <v>72</v>
      </c>
      <c r="K54" s="4">
        <f t="shared" si="2"/>
        <v>5.8</v>
      </c>
      <c r="L54" s="27"/>
      <c r="M54" s="17">
        <v>234</v>
      </c>
    </row>
    <row r="55" spans="1:13" ht="16.5" customHeight="1">
      <c r="A55" s="83"/>
      <c r="B55" s="3" t="s">
        <v>62</v>
      </c>
      <c r="C55" s="4">
        <v>59.7</v>
      </c>
      <c r="D55" s="4">
        <v>25.3</v>
      </c>
      <c r="E55" s="4">
        <v>8.9</v>
      </c>
      <c r="F55" s="4">
        <v>4.4000000000000004</v>
      </c>
      <c r="G55" s="4">
        <v>1.7</v>
      </c>
      <c r="H55" s="24"/>
      <c r="I55" s="4">
        <f t="shared" si="0"/>
        <v>85</v>
      </c>
      <c r="J55" s="4">
        <f t="shared" si="1"/>
        <v>13.3</v>
      </c>
      <c r="K55" s="4">
        <f t="shared" si="2"/>
        <v>1.7</v>
      </c>
      <c r="L55" s="27"/>
      <c r="M55" s="17">
        <v>268</v>
      </c>
    </row>
    <row r="56" spans="1:13" ht="16.5" customHeight="1">
      <c r="A56" s="83"/>
      <c r="B56" s="3" t="s">
        <v>63</v>
      </c>
      <c r="C56" s="4">
        <v>23.1</v>
      </c>
      <c r="D56" s="4">
        <v>15.6</v>
      </c>
      <c r="E56" s="4">
        <v>29.9</v>
      </c>
      <c r="F56" s="4">
        <v>23.8</v>
      </c>
      <c r="G56" s="4">
        <v>7.6</v>
      </c>
      <c r="H56" s="24"/>
      <c r="I56" s="4">
        <f t="shared" si="0"/>
        <v>38.700000000000003</v>
      </c>
      <c r="J56" s="4">
        <f t="shared" si="1"/>
        <v>53.7</v>
      </c>
      <c r="K56" s="4">
        <f t="shared" si="2"/>
        <v>7.6</v>
      </c>
      <c r="L56" s="27"/>
      <c r="M56" s="17">
        <v>162</v>
      </c>
    </row>
    <row r="57" spans="1:13" ht="16.5" customHeight="1">
      <c r="A57" s="83"/>
      <c r="B57" s="3" t="s">
        <v>135</v>
      </c>
      <c r="C57" s="4">
        <v>19.5</v>
      </c>
      <c r="D57" s="4">
        <v>31.8</v>
      </c>
      <c r="E57" s="4">
        <v>20</v>
      </c>
      <c r="F57" s="4">
        <v>8.4</v>
      </c>
      <c r="G57" s="4">
        <v>20.399999999999999</v>
      </c>
      <c r="H57" s="24"/>
      <c r="I57" s="4">
        <f t="shared" si="0"/>
        <v>51.3</v>
      </c>
      <c r="J57" s="4">
        <f t="shared" si="1"/>
        <v>28.4</v>
      </c>
      <c r="K57" s="4">
        <f t="shared" si="2"/>
        <v>20.399999999999999</v>
      </c>
      <c r="L57" s="27"/>
      <c r="M57" s="17">
        <v>341</v>
      </c>
    </row>
    <row r="58" spans="1:13" ht="16.5" customHeight="1">
      <c r="A58" s="83" t="s">
        <v>43</v>
      </c>
      <c r="B58" s="3" t="s">
        <v>44</v>
      </c>
      <c r="C58" s="4">
        <v>39.4</v>
      </c>
      <c r="D58" s="4">
        <v>29.8</v>
      </c>
      <c r="E58" s="4">
        <v>20.399999999999999</v>
      </c>
      <c r="F58" s="4">
        <v>7.2</v>
      </c>
      <c r="G58" s="4">
        <v>3.2</v>
      </c>
      <c r="H58" s="24"/>
      <c r="I58" s="4">
        <f t="shared" si="0"/>
        <v>69.2</v>
      </c>
      <c r="J58" s="4">
        <f t="shared" si="1"/>
        <v>27.599999999999998</v>
      </c>
      <c r="K58" s="4">
        <f t="shared" si="2"/>
        <v>3.2</v>
      </c>
      <c r="L58" s="27"/>
      <c r="M58" s="17">
        <v>639</v>
      </c>
    </row>
    <row r="59" spans="1:13" ht="16.5" customHeight="1">
      <c r="A59" s="83"/>
      <c r="B59" s="3" t="s">
        <v>65</v>
      </c>
      <c r="C59" s="4">
        <v>6.9</v>
      </c>
      <c r="D59" s="4">
        <v>9.3000000000000007</v>
      </c>
      <c r="E59" s="4">
        <v>32.1</v>
      </c>
      <c r="F59" s="4">
        <v>46.3</v>
      </c>
      <c r="G59" s="4">
        <v>5.4</v>
      </c>
      <c r="H59" s="24"/>
      <c r="I59" s="4">
        <f t="shared" si="0"/>
        <v>16.200000000000003</v>
      </c>
      <c r="J59" s="4">
        <f t="shared" si="1"/>
        <v>78.400000000000006</v>
      </c>
      <c r="K59" s="4">
        <f t="shared" si="2"/>
        <v>5.4</v>
      </c>
      <c r="L59" s="27"/>
      <c r="M59" s="17">
        <v>193</v>
      </c>
    </row>
    <row r="60" spans="1:13" ht="16.5" customHeight="1">
      <c r="A60" s="83"/>
      <c r="B60" s="3" t="s">
        <v>39</v>
      </c>
      <c r="C60" s="4">
        <v>11.3</v>
      </c>
      <c r="D60" s="4">
        <v>14.2</v>
      </c>
      <c r="E60" s="4">
        <v>22.9</v>
      </c>
      <c r="F60" s="4">
        <v>11.7</v>
      </c>
      <c r="G60" s="4">
        <v>39.9</v>
      </c>
      <c r="H60" s="24"/>
      <c r="I60" s="4">
        <f t="shared" si="0"/>
        <v>25.5</v>
      </c>
      <c r="J60" s="4">
        <f t="shared" si="1"/>
        <v>34.599999999999994</v>
      </c>
      <c r="K60" s="4">
        <f t="shared" si="2"/>
        <v>39.9</v>
      </c>
      <c r="L60" s="27"/>
      <c r="M60" s="17">
        <v>174</v>
      </c>
    </row>
    <row r="61" spans="1:13" ht="16.5" customHeight="1">
      <c r="A61" s="83" t="s">
        <v>66</v>
      </c>
      <c r="B61" s="3" t="s">
        <v>67</v>
      </c>
      <c r="C61" s="4">
        <v>7.8</v>
      </c>
      <c r="D61" s="4">
        <v>11.5</v>
      </c>
      <c r="E61" s="4">
        <v>39.6</v>
      </c>
      <c r="F61" s="4">
        <v>35.700000000000003</v>
      </c>
      <c r="G61" s="4">
        <v>5.3</v>
      </c>
      <c r="H61" s="24"/>
      <c r="I61" s="4">
        <f t="shared" si="0"/>
        <v>19.3</v>
      </c>
      <c r="J61" s="4">
        <f t="shared" si="1"/>
        <v>75.300000000000011</v>
      </c>
      <c r="K61" s="4">
        <f t="shared" si="2"/>
        <v>5.3</v>
      </c>
      <c r="L61" s="27"/>
      <c r="M61" s="17">
        <v>328</v>
      </c>
    </row>
    <row r="62" spans="1:13" ht="16.5" customHeight="1">
      <c r="A62" s="83"/>
      <c r="B62" s="3" t="s">
        <v>68</v>
      </c>
      <c r="C62" s="4">
        <v>43.4</v>
      </c>
      <c r="D62" s="4">
        <v>29.5</v>
      </c>
      <c r="E62" s="4">
        <v>15.4</v>
      </c>
      <c r="F62" s="4">
        <v>5.2</v>
      </c>
      <c r="G62" s="4">
        <v>6.5</v>
      </c>
      <c r="H62" s="24"/>
      <c r="I62" s="4">
        <f t="shared" si="0"/>
        <v>72.900000000000006</v>
      </c>
      <c r="J62" s="4">
        <f t="shared" si="1"/>
        <v>20.6</v>
      </c>
      <c r="K62" s="4">
        <f t="shared" si="2"/>
        <v>6.5</v>
      </c>
      <c r="L62" s="27"/>
      <c r="M62" s="17">
        <v>551</v>
      </c>
    </row>
    <row r="63" spans="1:13" ht="16.5" customHeight="1">
      <c r="A63" s="83"/>
      <c r="B63" s="3" t="s">
        <v>39</v>
      </c>
      <c r="C63" s="4">
        <v>15.4</v>
      </c>
      <c r="D63" s="4">
        <v>25.8</v>
      </c>
      <c r="E63" s="4">
        <v>14.2</v>
      </c>
      <c r="F63" s="4">
        <v>7.7</v>
      </c>
      <c r="G63" s="4">
        <v>36.9</v>
      </c>
      <c r="H63" s="24"/>
      <c r="I63" s="4">
        <f t="shared" si="0"/>
        <v>41.2</v>
      </c>
      <c r="J63" s="4">
        <f t="shared" si="1"/>
        <v>21.9</v>
      </c>
      <c r="K63" s="4">
        <f t="shared" si="2"/>
        <v>36.9</v>
      </c>
      <c r="L63" s="27"/>
      <c r="M63" s="17">
        <v>127</v>
      </c>
    </row>
    <row r="64" spans="1:13" ht="46.5" customHeight="1">
      <c r="A64" s="83" t="s">
        <v>69</v>
      </c>
      <c r="B64" s="3" t="s">
        <v>70</v>
      </c>
      <c r="C64" s="4">
        <v>41.3</v>
      </c>
      <c r="D64" s="4">
        <v>25.6</v>
      </c>
      <c r="E64" s="4">
        <v>20.5</v>
      </c>
      <c r="F64" s="4">
        <v>9.1</v>
      </c>
      <c r="G64" s="4">
        <v>3.7</v>
      </c>
      <c r="H64" s="24"/>
      <c r="I64" s="4">
        <f t="shared" si="0"/>
        <v>66.900000000000006</v>
      </c>
      <c r="J64" s="4">
        <f t="shared" si="1"/>
        <v>29.6</v>
      </c>
      <c r="K64" s="4">
        <f t="shared" si="2"/>
        <v>3.7</v>
      </c>
      <c r="L64" s="27"/>
      <c r="M64" s="17">
        <v>547</v>
      </c>
    </row>
    <row r="65" spans="1:13" ht="46.5" customHeight="1">
      <c r="A65" s="83"/>
      <c r="B65" s="3" t="s">
        <v>71</v>
      </c>
      <c r="C65" s="4">
        <v>12.4</v>
      </c>
      <c r="D65" s="4">
        <v>19</v>
      </c>
      <c r="E65" s="4">
        <v>32.4</v>
      </c>
      <c r="F65" s="4">
        <v>29.1</v>
      </c>
      <c r="G65" s="4">
        <v>7.1</v>
      </c>
      <c r="H65" s="24"/>
      <c r="I65" s="4">
        <f t="shared" si="0"/>
        <v>31.4</v>
      </c>
      <c r="J65" s="4">
        <f t="shared" si="1"/>
        <v>61.5</v>
      </c>
      <c r="K65" s="4">
        <f t="shared" si="2"/>
        <v>7.1</v>
      </c>
      <c r="L65" s="27"/>
      <c r="M65" s="17">
        <v>312</v>
      </c>
    </row>
    <row r="66" spans="1:13" ht="46.5" customHeight="1">
      <c r="A66" s="83"/>
      <c r="B66" s="3" t="s">
        <v>39</v>
      </c>
      <c r="C66" s="4">
        <v>13.7</v>
      </c>
      <c r="D66" s="4">
        <v>23.2</v>
      </c>
      <c r="E66" s="4">
        <v>13.4</v>
      </c>
      <c r="F66" s="4">
        <v>10.3</v>
      </c>
      <c r="G66" s="4">
        <v>39.5</v>
      </c>
      <c r="H66" s="24"/>
      <c r="I66" s="4">
        <f t="shared" si="0"/>
        <v>36.9</v>
      </c>
      <c r="J66" s="4">
        <f t="shared" si="1"/>
        <v>23.700000000000003</v>
      </c>
      <c r="K66" s="4">
        <f t="shared" si="2"/>
        <v>39.5</v>
      </c>
      <c r="L66" s="27"/>
      <c r="M66" s="17">
        <v>147</v>
      </c>
    </row>
    <row r="67" spans="1:13" ht="16.5" customHeight="1">
      <c r="A67" s="83" t="s">
        <v>72</v>
      </c>
      <c r="B67" s="3" t="s">
        <v>73</v>
      </c>
      <c r="C67" s="4">
        <v>20.3</v>
      </c>
      <c r="D67" s="4">
        <v>20.8</v>
      </c>
      <c r="E67" s="4">
        <v>27</v>
      </c>
      <c r="F67" s="4">
        <v>22.7</v>
      </c>
      <c r="G67" s="4">
        <v>9.1999999999999993</v>
      </c>
      <c r="H67" s="24"/>
      <c r="I67" s="4">
        <f t="shared" si="0"/>
        <v>41.1</v>
      </c>
      <c r="J67" s="4">
        <f t="shared" si="1"/>
        <v>49.7</v>
      </c>
      <c r="K67" s="4">
        <f t="shared" si="2"/>
        <v>9.1999999999999993</v>
      </c>
      <c r="L67" s="27"/>
      <c r="M67" s="17">
        <v>394</v>
      </c>
    </row>
    <row r="68" spans="1:13" ht="16.5" customHeight="1">
      <c r="A68" s="83"/>
      <c r="B68" s="3" t="s">
        <v>74</v>
      </c>
      <c r="C68" s="4">
        <v>37.5</v>
      </c>
      <c r="D68" s="4">
        <v>25.9</v>
      </c>
      <c r="E68" s="4">
        <v>20.9</v>
      </c>
      <c r="F68" s="4">
        <v>12.3</v>
      </c>
      <c r="G68" s="4">
        <v>3.4</v>
      </c>
      <c r="H68" s="24"/>
      <c r="I68" s="4">
        <f t="shared" si="0"/>
        <v>63.4</v>
      </c>
      <c r="J68" s="4">
        <f t="shared" si="1"/>
        <v>33.200000000000003</v>
      </c>
      <c r="K68" s="4">
        <f t="shared" si="2"/>
        <v>3.4</v>
      </c>
      <c r="L68" s="27"/>
      <c r="M68" s="17">
        <v>511</v>
      </c>
    </row>
    <row r="69" spans="1:13" ht="16.5" customHeight="1">
      <c r="A69" s="83"/>
      <c r="B69" s="3" t="s">
        <v>75</v>
      </c>
      <c r="C69" s="4">
        <v>12.5</v>
      </c>
      <c r="D69" s="4">
        <v>18.600000000000001</v>
      </c>
      <c r="E69" s="4">
        <v>19.3</v>
      </c>
      <c r="F69" s="4">
        <v>3.4</v>
      </c>
      <c r="G69" s="4">
        <v>46.2</v>
      </c>
      <c r="H69" s="24"/>
      <c r="I69" s="4">
        <f t="shared" si="0"/>
        <v>31.1</v>
      </c>
      <c r="J69" s="4">
        <f t="shared" si="1"/>
        <v>22.7</v>
      </c>
      <c r="K69" s="4">
        <f t="shared" si="2"/>
        <v>46.2</v>
      </c>
      <c r="L69" s="27"/>
      <c r="M69" s="17">
        <v>101</v>
      </c>
    </row>
    <row r="70" spans="1:13" ht="16.5" customHeight="1">
      <c r="A70" s="83" t="s">
        <v>78</v>
      </c>
      <c r="B70" s="3" t="s">
        <v>76</v>
      </c>
      <c r="C70" s="9">
        <v>55</v>
      </c>
      <c r="D70" s="9">
        <v>45</v>
      </c>
      <c r="E70" s="9">
        <v>0</v>
      </c>
      <c r="F70" s="9">
        <v>0</v>
      </c>
      <c r="G70" s="9">
        <v>0</v>
      </c>
      <c r="H70" s="26"/>
      <c r="I70" s="9">
        <f t="shared" ref="I70:I108" si="3">C70+D70</f>
        <v>100</v>
      </c>
      <c r="J70" s="9">
        <f t="shared" ref="J70:J108" si="4">E70+F70</f>
        <v>0</v>
      </c>
      <c r="K70" s="9">
        <f t="shared" ref="K70:K108" si="5">G70</f>
        <v>0</v>
      </c>
      <c r="L70" s="27"/>
      <c r="M70" s="17">
        <v>518</v>
      </c>
    </row>
    <row r="71" spans="1:13" ht="16.5" customHeight="1">
      <c r="A71" s="83"/>
      <c r="B71" s="3" t="s">
        <v>77</v>
      </c>
      <c r="C71" s="9">
        <v>0</v>
      </c>
      <c r="D71" s="9">
        <v>0</v>
      </c>
      <c r="E71" s="9">
        <v>59.9</v>
      </c>
      <c r="F71" s="9">
        <v>40.1</v>
      </c>
      <c r="G71" s="9">
        <v>0</v>
      </c>
      <c r="H71" s="26"/>
      <c r="I71" s="9">
        <f t="shared" si="3"/>
        <v>0</v>
      </c>
      <c r="J71" s="9">
        <f t="shared" si="4"/>
        <v>100</v>
      </c>
      <c r="K71" s="9">
        <f t="shared" si="5"/>
        <v>0</v>
      </c>
      <c r="L71" s="27"/>
      <c r="M71" s="17">
        <v>388</v>
      </c>
    </row>
    <row r="72" spans="1:13" ht="16.5" customHeight="1">
      <c r="A72" s="83"/>
      <c r="B72" s="3" t="s">
        <v>39</v>
      </c>
      <c r="C72" s="9">
        <v>0</v>
      </c>
      <c r="D72" s="9">
        <v>0</v>
      </c>
      <c r="E72" s="9">
        <v>0</v>
      </c>
      <c r="F72" s="9">
        <v>0</v>
      </c>
      <c r="G72" s="9">
        <v>100</v>
      </c>
      <c r="H72" s="26"/>
      <c r="I72" s="9">
        <f t="shared" si="3"/>
        <v>0</v>
      </c>
      <c r="J72" s="9">
        <f t="shared" si="4"/>
        <v>0</v>
      </c>
      <c r="K72" s="9">
        <f t="shared" si="5"/>
        <v>100</v>
      </c>
      <c r="L72" s="27"/>
      <c r="M72" s="17">
        <v>100</v>
      </c>
    </row>
    <row r="73" spans="1:13" ht="16.5" customHeight="1">
      <c r="A73" s="83" t="s">
        <v>79</v>
      </c>
      <c r="B73" s="3" t="s">
        <v>76</v>
      </c>
      <c r="C73" s="4">
        <v>33.4</v>
      </c>
      <c r="D73" s="4">
        <v>30.4</v>
      </c>
      <c r="E73" s="4">
        <v>19.3</v>
      </c>
      <c r="F73" s="4">
        <v>14</v>
      </c>
      <c r="G73" s="4">
        <v>3</v>
      </c>
      <c r="H73" s="24"/>
      <c r="I73" s="4">
        <f t="shared" si="3"/>
        <v>63.8</v>
      </c>
      <c r="J73" s="4">
        <f t="shared" si="4"/>
        <v>33.299999999999997</v>
      </c>
      <c r="K73" s="4">
        <f t="shared" si="5"/>
        <v>3</v>
      </c>
      <c r="L73" s="27"/>
      <c r="M73" s="17">
        <v>389</v>
      </c>
    </row>
    <row r="74" spans="1:13" ht="16.5" customHeight="1">
      <c r="A74" s="83"/>
      <c r="B74" s="3" t="s">
        <v>77</v>
      </c>
      <c r="C74" s="4">
        <v>29.3</v>
      </c>
      <c r="D74" s="4">
        <v>20.3</v>
      </c>
      <c r="E74" s="4">
        <v>28.9</v>
      </c>
      <c r="F74" s="4">
        <v>18.899999999999999</v>
      </c>
      <c r="G74" s="4">
        <v>2.6</v>
      </c>
      <c r="H74" s="24"/>
      <c r="I74" s="4">
        <f t="shared" si="3"/>
        <v>49.6</v>
      </c>
      <c r="J74" s="4">
        <f t="shared" si="4"/>
        <v>47.8</v>
      </c>
      <c r="K74" s="4">
        <f t="shared" si="5"/>
        <v>2.6</v>
      </c>
      <c r="L74" s="27"/>
      <c r="M74" s="17">
        <v>502</v>
      </c>
    </row>
    <row r="75" spans="1:13" ht="16.5" customHeight="1">
      <c r="A75" s="83"/>
      <c r="B75" s="3" t="s">
        <v>39</v>
      </c>
      <c r="C75" s="4">
        <v>6.5</v>
      </c>
      <c r="D75" s="4">
        <v>11.3</v>
      </c>
      <c r="E75" s="4">
        <v>11</v>
      </c>
      <c r="F75" s="4">
        <v>5.7</v>
      </c>
      <c r="G75" s="4">
        <v>65.5</v>
      </c>
      <c r="H75" s="24"/>
      <c r="I75" s="4">
        <f t="shared" si="3"/>
        <v>17.8</v>
      </c>
      <c r="J75" s="4">
        <f t="shared" si="4"/>
        <v>16.7</v>
      </c>
      <c r="K75" s="4">
        <f t="shared" si="5"/>
        <v>65.5</v>
      </c>
      <c r="L75" s="27"/>
      <c r="M75" s="17">
        <v>115</v>
      </c>
    </row>
    <row r="76" spans="1:13" ht="16.5" customHeight="1">
      <c r="A76" s="83" t="s">
        <v>80</v>
      </c>
      <c r="B76" s="3" t="s">
        <v>76</v>
      </c>
      <c r="C76" s="4">
        <v>24.2</v>
      </c>
      <c r="D76" s="4">
        <v>12.8</v>
      </c>
      <c r="E76" s="4">
        <v>32.799999999999997</v>
      </c>
      <c r="F76" s="4">
        <v>29.8</v>
      </c>
      <c r="G76" s="4">
        <v>0.4</v>
      </c>
      <c r="H76" s="24"/>
      <c r="I76" s="4">
        <f t="shared" si="3"/>
        <v>37</v>
      </c>
      <c r="J76" s="4">
        <f t="shared" si="4"/>
        <v>62.599999999999994</v>
      </c>
      <c r="K76" s="4">
        <f t="shared" si="5"/>
        <v>0.4</v>
      </c>
      <c r="L76" s="27"/>
      <c r="M76" s="17">
        <v>164</v>
      </c>
    </row>
    <row r="77" spans="1:13" ht="16.5" customHeight="1">
      <c r="A77" s="83"/>
      <c r="B77" s="3" t="s">
        <v>77</v>
      </c>
      <c r="C77" s="4">
        <v>33.1</v>
      </c>
      <c r="D77" s="4">
        <v>27</v>
      </c>
      <c r="E77" s="4">
        <v>23.9</v>
      </c>
      <c r="F77" s="4">
        <v>13.3</v>
      </c>
      <c r="G77" s="4">
        <v>2.7</v>
      </c>
      <c r="H77" s="24"/>
      <c r="I77" s="4">
        <f t="shared" si="3"/>
        <v>60.1</v>
      </c>
      <c r="J77" s="4">
        <f t="shared" si="4"/>
        <v>37.200000000000003</v>
      </c>
      <c r="K77" s="4">
        <f t="shared" si="5"/>
        <v>2.7</v>
      </c>
      <c r="L77" s="27"/>
      <c r="M77" s="17">
        <v>724</v>
      </c>
    </row>
    <row r="78" spans="1:13" ht="16.5" customHeight="1">
      <c r="A78" s="83"/>
      <c r="B78" s="3" t="s">
        <v>39</v>
      </c>
      <c r="C78" s="4">
        <v>4.5999999999999996</v>
      </c>
      <c r="D78" s="4">
        <v>14</v>
      </c>
      <c r="E78" s="4">
        <v>5.0999999999999996</v>
      </c>
      <c r="F78" s="4">
        <v>9</v>
      </c>
      <c r="G78" s="4">
        <v>67.400000000000006</v>
      </c>
      <c r="H78" s="24"/>
      <c r="I78" s="4">
        <f t="shared" si="3"/>
        <v>18.600000000000001</v>
      </c>
      <c r="J78" s="4">
        <f t="shared" si="4"/>
        <v>14.1</v>
      </c>
      <c r="K78" s="4">
        <f t="shared" si="5"/>
        <v>67.400000000000006</v>
      </c>
      <c r="L78" s="27"/>
      <c r="M78" s="17">
        <v>119</v>
      </c>
    </row>
    <row r="79" spans="1:13" ht="16.5" customHeight="1">
      <c r="A79" s="83" t="s">
        <v>81</v>
      </c>
      <c r="B79" s="3" t="s">
        <v>82</v>
      </c>
      <c r="C79" s="4">
        <v>18.100000000000001</v>
      </c>
      <c r="D79" s="4">
        <v>22.8</v>
      </c>
      <c r="E79" s="4">
        <v>28.5</v>
      </c>
      <c r="F79" s="4">
        <v>23.7</v>
      </c>
      <c r="G79" s="4">
        <v>6.9</v>
      </c>
      <c r="H79" s="24"/>
      <c r="I79" s="4">
        <f t="shared" si="3"/>
        <v>40.900000000000006</v>
      </c>
      <c r="J79" s="4">
        <f t="shared" si="4"/>
        <v>52.2</v>
      </c>
      <c r="K79" s="4">
        <f t="shared" si="5"/>
        <v>6.9</v>
      </c>
      <c r="L79" s="27"/>
      <c r="M79" s="17">
        <v>499</v>
      </c>
    </row>
    <row r="80" spans="1:13" ht="16.5" customHeight="1">
      <c r="A80" s="83"/>
      <c r="B80" s="3" t="s">
        <v>83</v>
      </c>
      <c r="C80" s="4">
        <v>36.200000000000003</v>
      </c>
      <c r="D80" s="4">
        <v>30.2</v>
      </c>
      <c r="E80" s="4">
        <v>24.7</v>
      </c>
      <c r="F80" s="4">
        <v>7.4</v>
      </c>
      <c r="G80" s="4">
        <v>1.6</v>
      </c>
      <c r="H80" s="24"/>
      <c r="I80" s="4">
        <f t="shared" si="3"/>
        <v>66.400000000000006</v>
      </c>
      <c r="J80" s="4">
        <f t="shared" si="4"/>
        <v>32.1</v>
      </c>
      <c r="K80" s="4">
        <f t="shared" si="5"/>
        <v>1.6</v>
      </c>
      <c r="L80" s="27"/>
      <c r="M80" s="17">
        <v>274</v>
      </c>
    </row>
    <row r="81" spans="1:13" ht="16.5" customHeight="1">
      <c r="A81" s="83"/>
      <c r="B81" s="3" t="s">
        <v>84</v>
      </c>
      <c r="C81" s="4">
        <v>67</v>
      </c>
      <c r="D81" s="4">
        <v>6.6</v>
      </c>
      <c r="E81" s="4">
        <v>9.3000000000000007</v>
      </c>
      <c r="F81" s="4">
        <v>8.8000000000000007</v>
      </c>
      <c r="G81" s="4">
        <v>8.1999999999999993</v>
      </c>
      <c r="H81" s="24"/>
      <c r="I81" s="4">
        <f t="shared" si="3"/>
        <v>73.599999999999994</v>
      </c>
      <c r="J81" s="4">
        <f t="shared" si="4"/>
        <v>18.100000000000001</v>
      </c>
      <c r="K81" s="4">
        <f t="shared" si="5"/>
        <v>8.1999999999999993</v>
      </c>
      <c r="L81" s="27"/>
      <c r="M81" s="17">
        <v>101</v>
      </c>
    </row>
    <row r="82" spans="1:13" ht="16.5" customHeight="1">
      <c r="A82" s="83"/>
      <c r="B82" s="3" t="s">
        <v>39</v>
      </c>
      <c r="C82" s="4">
        <v>20.8</v>
      </c>
      <c r="D82" s="4">
        <v>22.9</v>
      </c>
      <c r="E82" s="4">
        <v>10</v>
      </c>
      <c r="F82" s="4">
        <v>5.9</v>
      </c>
      <c r="G82" s="4">
        <v>40.299999999999997</v>
      </c>
      <c r="H82" s="24"/>
      <c r="I82" s="4">
        <f t="shared" si="3"/>
        <v>43.7</v>
      </c>
      <c r="J82" s="4">
        <f t="shared" si="4"/>
        <v>15.9</v>
      </c>
      <c r="K82" s="4">
        <f t="shared" si="5"/>
        <v>40.299999999999997</v>
      </c>
      <c r="L82" s="27"/>
      <c r="M82" s="17">
        <v>132</v>
      </c>
    </row>
    <row r="83" spans="1:13" ht="16.5" customHeight="1">
      <c r="A83" s="83" t="s">
        <v>85</v>
      </c>
      <c r="B83" s="3" t="s">
        <v>86</v>
      </c>
      <c r="C83" s="4">
        <v>36.5</v>
      </c>
      <c r="D83" s="4">
        <v>26.3</v>
      </c>
      <c r="E83" s="4">
        <v>21.6</v>
      </c>
      <c r="F83" s="4">
        <v>10.1</v>
      </c>
      <c r="G83" s="4">
        <v>5.4</v>
      </c>
      <c r="H83" s="24"/>
      <c r="I83" s="4">
        <f t="shared" si="3"/>
        <v>62.8</v>
      </c>
      <c r="J83" s="4">
        <f t="shared" si="4"/>
        <v>31.700000000000003</v>
      </c>
      <c r="K83" s="4">
        <f t="shared" si="5"/>
        <v>5.4</v>
      </c>
      <c r="L83" s="27"/>
      <c r="M83" s="17">
        <v>710</v>
      </c>
    </row>
    <row r="84" spans="1:13" ht="16.5" customHeight="1">
      <c r="A84" s="83"/>
      <c r="B84" s="3" t="s">
        <v>87</v>
      </c>
      <c r="C84" s="4">
        <v>4.8</v>
      </c>
      <c r="D84" s="4">
        <v>15.6</v>
      </c>
      <c r="E84" s="4">
        <v>34.4</v>
      </c>
      <c r="F84" s="4">
        <v>40.799999999999997</v>
      </c>
      <c r="G84" s="4">
        <v>4.4000000000000004</v>
      </c>
      <c r="H84" s="24"/>
      <c r="I84" s="4">
        <f t="shared" si="3"/>
        <v>20.399999999999999</v>
      </c>
      <c r="J84" s="4">
        <f t="shared" si="4"/>
        <v>75.199999999999989</v>
      </c>
      <c r="K84" s="4">
        <f t="shared" si="5"/>
        <v>4.4000000000000004</v>
      </c>
      <c r="L84" s="27"/>
      <c r="M84" s="17">
        <v>186</v>
      </c>
    </row>
    <row r="85" spans="1:13" ht="16.5" customHeight="1">
      <c r="A85" s="83"/>
      <c r="B85" s="3" t="s">
        <v>39</v>
      </c>
      <c r="C85" s="4">
        <v>14.6</v>
      </c>
      <c r="D85" s="4">
        <v>15.7</v>
      </c>
      <c r="E85" s="4">
        <v>13.7</v>
      </c>
      <c r="F85" s="4">
        <v>6.9</v>
      </c>
      <c r="G85" s="4">
        <v>49</v>
      </c>
      <c r="H85" s="24"/>
      <c r="I85" s="4">
        <f t="shared" si="3"/>
        <v>30.299999999999997</v>
      </c>
      <c r="J85" s="4">
        <f t="shared" si="4"/>
        <v>20.6</v>
      </c>
      <c r="K85" s="4">
        <f t="shared" si="5"/>
        <v>49</v>
      </c>
      <c r="L85" s="27"/>
      <c r="M85" s="17">
        <v>110</v>
      </c>
    </row>
    <row r="86" spans="1:13" ht="22.5" customHeight="1">
      <c r="A86" s="83" t="s">
        <v>88</v>
      </c>
      <c r="B86" s="3" t="s">
        <v>89</v>
      </c>
      <c r="C86" s="4">
        <v>70.7</v>
      </c>
      <c r="D86" s="4">
        <v>17.2</v>
      </c>
      <c r="E86" s="4">
        <v>6.9</v>
      </c>
      <c r="F86" s="4">
        <v>3</v>
      </c>
      <c r="G86" s="8">
        <v>2.2000000000000002</v>
      </c>
      <c r="H86" s="25"/>
      <c r="I86" s="4">
        <f t="shared" si="3"/>
        <v>87.9</v>
      </c>
      <c r="J86" s="4">
        <f t="shared" si="4"/>
        <v>9.9</v>
      </c>
      <c r="K86" s="4">
        <f t="shared" si="5"/>
        <v>2.2000000000000002</v>
      </c>
      <c r="L86" s="27"/>
      <c r="M86" s="17">
        <v>264</v>
      </c>
    </row>
    <row r="87" spans="1:13" ht="22.5" customHeight="1">
      <c r="A87" s="83"/>
      <c r="B87" s="3" t="s">
        <v>137</v>
      </c>
      <c r="C87" s="4">
        <v>13.4</v>
      </c>
      <c r="D87" s="4">
        <v>25.2</v>
      </c>
      <c r="E87" s="4">
        <v>32.200000000000003</v>
      </c>
      <c r="F87" s="4">
        <v>22.3</v>
      </c>
      <c r="G87" s="4">
        <v>6.8</v>
      </c>
      <c r="H87" s="24"/>
      <c r="I87" s="4">
        <f t="shared" si="3"/>
        <v>38.6</v>
      </c>
      <c r="J87" s="4">
        <f t="shared" si="4"/>
        <v>54.5</v>
      </c>
      <c r="K87" s="4">
        <f t="shared" si="5"/>
        <v>6.8</v>
      </c>
      <c r="L87" s="27"/>
      <c r="M87" s="17">
        <v>651</v>
      </c>
    </row>
    <row r="88" spans="1:13" ht="22.5" customHeight="1">
      <c r="A88" s="83"/>
      <c r="B88" s="3" t="s">
        <v>39</v>
      </c>
      <c r="C88" s="4">
        <v>11.2</v>
      </c>
      <c r="D88" s="4">
        <v>25.8</v>
      </c>
      <c r="E88" s="4">
        <v>5</v>
      </c>
      <c r="F88" s="4">
        <v>2.7</v>
      </c>
      <c r="G88" s="4">
        <v>55.3</v>
      </c>
      <c r="H88" s="24"/>
      <c r="I88" s="4">
        <f t="shared" si="3"/>
        <v>37</v>
      </c>
      <c r="J88" s="4">
        <f t="shared" si="4"/>
        <v>7.7</v>
      </c>
      <c r="K88" s="4">
        <f t="shared" si="5"/>
        <v>55.3</v>
      </c>
      <c r="L88" s="27"/>
      <c r="M88" s="17">
        <v>91</v>
      </c>
    </row>
    <row r="89" spans="1:13" ht="17.25" customHeight="1">
      <c r="A89" s="83" t="s">
        <v>136</v>
      </c>
      <c r="B89" s="3" t="s">
        <v>89</v>
      </c>
      <c r="C89" s="4">
        <v>35.200000000000003</v>
      </c>
      <c r="D89" s="4">
        <v>24.5</v>
      </c>
      <c r="E89" s="4">
        <v>22.9</v>
      </c>
      <c r="F89" s="4">
        <v>11.6</v>
      </c>
      <c r="G89" s="8">
        <v>5.8</v>
      </c>
      <c r="H89" s="25"/>
      <c r="I89" s="4">
        <f t="shared" si="3"/>
        <v>59.7</v>
      </c>
      <c r="J89" s="4">
        <f t="shared" si="4"/>
        <v>34.5</v>
      </c>
      <c r="K89" s="4">
        <f t="shared" si="5"/>
        <v>5.8</v>
      </c>
      <c r="L89" s="27"/>
      <c r="M89" s="17">
        <v>677</v>
      </c>
    </row>
    <row r="90" spans="1:13" ht="17.25" customHeight="1">
      <c r="A90" s="83"/>
      <c r="B90" s="3" t="s">
        <v>137</v>
      </c>
      <c r="C90" s="4">
        <v>12.6</v>
      </c>
      <c r="D90" s="4">
        <v>22.3</v>
      </c>
      <c r="E90" s="4">
        <v>28.6</v>
      </c>
      <c r="F90" s="4">
        <v>27.7</v>
      </c>
      <c r="G90" s="4">
        <v>8.8000000000000007</v>
      </c>
      <c r="H90" s="24"/>
      <c r="I90" s="4">
        <f t="shared" si="3"/>
        <v>34.9</v>
      </c>
      <c r="J90" s="4">
        <f t="shared" si="4"/>
        <v>56.3</v>
      </c>
      <c r="K90" s="4">
        <f t="shared" si="5"/>
        <v>8.8000000000000007</v>
      </c>
      <c r="L90" s="27"/>
      <c r="M90" s="17">
        <v>250</v>
      </c>
    </row>
    <row r="91" spans="1:13" ht="17.25" customHeight="1">
      <c r="A91" s="88"/>
      <c r="B91" s="3" t="s">
        <v>39</v>
      </c>
      <c r="C91" s="4">
        <v>18.600000000000001</v>
      </c>
      <c r="D91" s="4">
        <v>14.6</v>
      </c>
      <c r="E91" s="4">
        <v>7.6</v>
      </c>
      <c r="F91" s="4">
        <v>9.6</v>
      </c>
      <c r="G91" s="4">
        <v>49.7</v>
      </c>
      <c r="H91" s="24"/>
      <c r="I91" s="4">
        <f t="shared" si="3"/>
        <v>33.200000000000003</v>
      </c>
      <c r="J91" s="4">
        <f t="shared" si="4"/>
        <v>17.2</v>
      </c>
      <c r="K91" s="4">
        <f t="shared" si="5"/>
        <v>49.7</v>
      </c>
      <c r="L91" s="27"/>
      <c r="M91" s="17">
        <v>78</v>
      </c>
    </row>
    <row r="92" spans="1:13" ht="36" customHeight="1">
      <c r="A92" s="83" t="s">
        <v>90</v>
      </c>
      <c r="B92" s="11" t="s">
        <v>91</v>
      </c>
      <c r="C92" s="4">
        <v>65.099999999999994</v>
      </c>
      <c r="D92" s="4">
        <v>22.9</v>
      </c>
      <c r="E92" s="4">
        <v>7.4</v>
      </c>
      <c r="F92" s="4">
        <v>2.2999999999999998</v>
      </c>
      <c r="G92" s="8">
        <v>2.2000000000000002</v>
      </c>
      <c r="H92" s="25"/>
      <c r="I92" s="4">
        <f t="shared" si="3"/>
        <v>88</v>
      </c>
      <c r="J92" s="4">
        <f t="shared" si="4"/>
        <v>9.6999999999999993</v>
      </c>
      <c r="K92" s="4">
        <f t="shared" si="5"/>
        <v>2.2000000000000002</v>
      </c>
      <c r="L92" s="27"/>
      <c r="M92" s="17">
        <v>311</v>
      </c>
    </row>
    <row r="93" spans="1:13" ht="36" customHeight="1">
      <c r="A93" s="83"/>
      <c r="B93" s="11" t="s">
        <v>92</v>
      </c>
      <c r="C93" s="4">
        <v>13.9</v>
      </c>
      <c r="D93" s="4">
        <v>24.6</v>
      </c>
      <c r="E93" s="4">
        <v>33.1</v>
      </c>
      <c r="F93" s="4">
        <v>22.3</v>
      </c>
      <c r="G93" s="8">
        <v>6</v>
      </c>
      <c r="H93" s="25"/>
      <c r="I93" s="4">
        <f t="shared" si="3"/>
        <v>38.5</v>
      </c>
      <c r="J93" s="4">
        <f t="shared" si="4"/>
        <v>55.400000000000006</v>
      </c>
      <c r="K93" s="4">
        <f t="shared" si="5"/>
        <v>6</v>
      </c>
      <c r="L93" s="27"/>
      <c r="M93" s="17">
        <v>519</v>
      </c>
    </row>
    <row r="94" spans="1:13" ht="36" customHeight="1">
      <c r="A94" s="83"/>
      <c r="B94" s="11" t="s">
        <v>93</v>
      </c>
      <c r="C94" s="4">
        <v>5.4</v>
      </c>
      <c r="D94" s="4">
        <v>19.3</v>
      </c>
      <c r="E94" s="4">
        <v>31.3</v>
      </c>
      <c r="F94" s="4">
        <v>38.9</v>
      </c>
      <c r="G94" s="4">
        <v>5.0999999999999996</v>
      </c>
      <c r="H94" s="24"/>
      <c r="I94" s="4">
        <f t="shared" si="3"/>
        <v>24.700000000000003</v>
      </c>
      <c r="J94" s="4">
        <f t="shared" si="4"/>
        <v>70.2</v>
      </c>
      <c r="K94" s="4">
        <f t="shared" si="5"/>
        <v>5.0999999999999996</v>
      </c>
      <c r="L94" s="27"/>
      <c r="M94" s="17">
        <v>53</v>
      </c>
    </row>
    <row r="95" spans="1:13" ht="36" customHeight="1">
      <c r="A95" s="88"/>
      <c r="B95" s="11" t="s">
        <v>39</v>
      </c>
      <c r="C95" s="4">
        <v>5.6</v>
      </c>
      <c r="D95" s="4">
        <v>19.5</v>
      </c>
      <c r="E95" s="4">
        <v>17.100000000000001</v>
      </c>
      <c r="F95" s="4">
        <v>9.5</v>
      </c>
      <c r="G95" s="4">
        <v>48.2</v>
      </c>
      <c r="H95" s="24"/>
      <c r="I95" s="4">
        <f t="shared" si="3"/>
        <v>25.1</v>
      </c>
      <c r="J95" s="4">
        <f t="shared" si="4"/>
        <v>26.6</v>
      </c>
      <c r="K95" s="4">
        <f t="shared" si="5"/>
        <v>48.2</v>
      </c>
      <c r="L95" s="27"/>
      <c r="M95" s="17">
        <v>123</v>
      </c>
    </row>
    <row r="96" spans="1:13" ht="17.25" customHeight="1">
      <c r="A96" s="83" t="s">
        <v>94</v>
      </c>
      <c r="B96" s="11" t="s">
        <v>76</v>
      </c>
      <c r="C96" s="4">
        <v>56</v>
      </c>
      <c r="D96" s="4">
        <v>23.2</v>
      </c>
      <c r="E96" s="4">
        <v>13.2</v>
      </c>
      <c r="F96" s="4">
        <v>5.5</v>
      </c>
      <c r="G96" s="8">
        <v>2</v>
      </c>
      <c r="H96" s="25"/>
      <c r="I96" s="4">
        <f t="shared" si="3"/>
        <v>79.2</v>
      </c>
      <c r="J96" s="4">
        <f t="shared" si="4"/>
        <v>18.7</v>
      </c>
      <c r="K96" s="4">
        <f t="shared" si="5"/>
        <v>2</v>
      </c>
      <c r="L96" s="27"/>
      <c r="M96" s="17">
        <v>347</v>
      </c>
    </row>
    <row r="97" spans="1:13" ht="17.25" customHeight="1">
      <c r="A97" s="83"/>
      <c r="B97" s="11" t="s">
        <v>77</v>
      </c>
      <c r="C97" s="4">
        <v>13.5</v>
      </c>
      <c r="D97" s="4">
        <v>23.3</v>
      </c>
      <c r="E97" s="4">
        <v>32.700000000000003</v>
      </c>
      <c r="F97" s="4">
        <v>24.3</v>
      </c>
      <c r="G97" s="4">
        <v>6.2</v>
      </c>
      <c r="H97" s="24"/>
      <c r="I97" s="4">
        <f t="shared" si="3"/>
        <v>36.799999999999997</v>
      </c>
      <c r="J97" s="4">
        <f t="shared" si="4"/>
        <v>57</v>
      </c>
      <c r="K97" s="4">
        <f t="shared" si="5"/>
        <v>6.2</v>
      </c>
      <c r="L97" s="27"/>
      <c r="M97" s="17">
        <v>516</v>
      </c>
    </row>
    <row r="98" spans="1:13" ht="17.25" customHeight="1">
      <c r="A98" s="88"/>
      <c r="B98" s="11" t="s">
        <v>39</v>
      </c>
      <c r="C98" s="4">
        <v>14.3</v>
      </c>
      <c r="D98" s="4">
        <v>22.8</v>
      </c>
      <c r="E98" s="4">
        <v>12.7</v>
      </c>
      <c r="F98" s="4">
        <v>7.8</v>
      </c>
      <c r="G98" s="4">
        <v>42.5</v>
      </c>
      <c r="H98" s="24"/>
      <c r="I98" s="4">
        <f t="shared" si="3"/>
        <v>37.1</v>
      </c>
      <c r="J98" s="4">
        <f t="shared" si="4"/>
        <v>20.5</v>
      </c>
      <c r="K98" s="4">
        <f t="shared" si="5"/>
        <v>42.5</v>
      </c>
      <c r="L98" s="27"/>
      <c r="M98" s="17">
        <v>144</v>
      </c>
    </row>
    <row r="99" spans="1:13" ht="17.25" customHeight="1">
      <c r="A99" s="83" t="s">
        <v>95</v>
      </c>
      <c r="B99" s="11" t="s">
        <v>76</v>
      </c>
      <c r="C99" s="4">
        <v>60</v>
      </c>
      <c r="D99" s="4">
        <v>28.2</v>
      </c>
      <c r="E99" s="4">
        <v>7.5</v>
      </c>
      <c r="F99" s="4">
        <v>3.2</v>
      </c>
      <c r="G99" s="8">
        <v>1</v>
      </c>
      <c r="H99" s="25"/>
      <c r="I99" s="4">
        <f t="shared" si="3"/>
        <v>88.2</v>
      </c>
      <c r="J99" s="4">
        <f t="shared" si="4"/>
        <v>10.7</v>
      </c>
      <c r="K99" s="4">
        <f t="shared" si="5"/>
        <v>1</v>
      </c>
      <c r="L99" s="27"/>
      <c r="M99" s="17">
        <v>273</v>
      </c>
    </row>
    <row r="100" spans="1:13" ht="17.25" customHeight="1">
      <c r="A100" s="83"/>
      <c r="B100" s="11" t="s">
        <v>77</v>
      </c>
      <c r="C100" s="4">
        <v>15.9</v>
      </c>
      <c r="D100" s="4">
        <v>21.2</v>
      </c>
      <c r="E100" s="4">
        <v>33.299999999999997</v>
      </c>
      <c r="F100" s="4">
        <v>24</v>
      </c>
      <c r="G100" s="4">
        <v>5.7</v>
      </c>
      <c r="H100" s="24"/>
      <c r="I100" s="4">
        <f t="shared" si="3"/>
        <v>37.1</v>
      </c>
      <c r="J100" s="4">
        <f t="shared" si="4"/>
        <v>57.3</v>
      </c>
      <c r="K100" s="4">
        <f t="shared" si="5"/>
        <v>5.7</v>
      </c>
      <c r="L100" s="27"/>
      <c r="M100" s="17">
        <v>577</v>
      </c>
    </row>
    <row r="101" spans="1:13" ht="17.25" customHeight="1">
      <c r="A101" s="88"/>
      <c r="B101" s="11" t="s">
        <v>39</v>
      </c>
      <c r="C101" s="4">
        <v>18.5</v>
      </c>
      <c r="D101" s="4">
        <v>21.9</v>
      </c>
      <c r="E101" s="4">
        <v>12.7</v>
      </c>
      <c r="F101" s="4">
        <v>5.4</v>
      </c>
      <c r="G101" s="4">
        <v>41.6</v>
      </c>
      <c r="H101" s="24"/>
      <c r="I101" s="4">
        <f t="shared" si="3"/>
        <v>40.4</v>
      </c>
      <c r="J101" s="4">
        <f t="shared" si="4"/>
        <v>18.100000000000001</v>
      </c>
      <c r="K101" s="4">
        <f t="shared" si="5"/>
        <v>41.6</v>
      </c>
      <c r="L101" s="27"/>
      <c r="M101" s="17">
        <v>155</v>
      </c>
    </row>
    <row r="102" spans="1:13" ht="24" customHeight="1">
      <c r="A102" s="83" t="s">
        <v>96</v>
      </c>
      <c r="B102" s="11" t="s">
        <v>103</v>
      </c>
      <c r="C102" s="4">
        <v>15.5</v>
      </c>
      <c r="D102" s="4">
        <v>23.2</v>
      </c>
      <c r="E102" s="4">
        <v>24.7</v>
      </c>
      <c r="F102" s="4">
        <v>24.7</v>
      </c>
      <c r="G102" s="8">
        <v>11.9</v>
      </c>
      <c r="H102" s="25"/>
      <c r="I102" s="4">
        <f t="shared" si="3"/>
        <v>38.700000000000003</v>
      </c>
      <c r="J102" s="4">
        <f t="shared" si="4"/>
        <v>49.4</v>
      </c>
      <c r="K102" s="4">
        <f t="shared" si="5"/>
        <v>11.9</v>
      </c>
      <c r="L102" s="27"/>
      <c r="M102" s="17">
        <v>297</v>
      </c>
    </row>
    <row r="103" spans="1:13" ht="24" customHeight="1">
      <c r="A103" s="83"/>
      <c r="B103" s="11" t="s">
        <v>104</v>
      </c>
      <c r="C103" s="4">
        <v>25.4</v>
      </c>
      <c r="D103" s="4">
        <v>27.8</v>
      </c>
      <c r="E103" s="4">
        <v>28.4</v>
      </c>
      <c r="F103" s="4">
        <v>14.7</v>
      </c>
      <c r="G103" s="8">
        <v>3.6</v>
      </c>
      <c r="H103" s="25"/>
      <c r="I103" s="4">
        <f t="shared" si="3"/>
        <v>53.2</v>
      </c>
      <c r="J103" s="4">
        <f t="shared" si="4"/>
        <v>43.099999999999994</v>
      </c>
      <c r="K103" s="4">
        <f t="shared" si="5"/>
        <v>3.6</v>
      </c>
      <c r="L103" s="27"/>
      <c r="M103" s="17">
        <v>498</v>
      </c>
    </row>
    <row r="104" spans="1:13" ht="24" customHeight="1">
      <c r="A104" s="83"/>
      <c r="B104" s="11" t="s">
        <v>105</v>
      </c>
      <c r="C104" s="4">
        <v>84.1</v>
      </c>
      <c r="D104" s="4">
        <v>5.7</v>
      </c>
      <c r="E104" s="4">
        <v>7.4</v>
      </c>
      <c r="F104" s="4">
        <v>2.8</v>
      </c>
      <c r="G104" s="4">
        <v>0</v>
      </c>
      <c r="H104" s="24"/>
      <c r="I104" s="4">
        <f t="shared" si="3"/>
        <v>89.8</v>
      </c>
      <c r="J104" s="4">
        <f t="shared" si="4"/>
        <v>10.199999999999999</v>
      </c>
      <c r="K104" s="4">
        <f t="shared" si="5"/>
        <v>0</v>
      </c>
      <c r="L104" s="27"/>
      <c r="M104" s="17">
        <v>120</v>
      </c>
    </row>
    <row r="105" spans="1:13" ht="24" customHeight="1">
      <c r="A105" s="88"/>
      <c r="B105" s="11" t="s">
        <v>39</v>
      </c>
      <c r="C105" s="4">
        <v>12.2</v>
      </c>
      <c r="D105" s="4">
        <v>20.7</v>
      </c>
      <c r="E105" s="4">
        <v>9.6999999999999993</v>
      </c>
      <c r="F105" s="4">
        <v>5.8</v>
      </c>
      <c r="G105" s="4">
        <v>51.6</v>
      </c>
      <c r="H105" s="24"/>
      <c r="I105" s="4">
        <f t="shared" si="3"/>
        <v>32.9</v>
      </c>
      <c r="J105" s="4">
        <f t="shared" si="4"/>
        <v>15.5</v>
      </c>
      <c r="K105" s="4">
        <f t="shared" si="5"/>
        <v>51.6</v>
      </c>
      <c r="L105" s="27"/>
      <c r="M105" s="17">
        <v>91</v>
      </c>
    </row>
    <row r="106" spans="1:13" ht="23.25" customHeight="1">
      <c r="A106" s="83" t="s">
        <v>100</v>
      </c>
      <c r="B106" s="11" t="s">
        <v>101</v>
      </c>
      <c r="C106" s="4">
        <v>15.8</v>
      </c>
      <c r="D106" s="4">
        <v>25.7</v>
      </c>
      <c r="E106" s="4">
        <v>28.6</v>
      </c>
      <c r="F106" s="4">
        <v>23.2</v>
      </c>
      <c r="G106" s="8">
        <v>6.7</v>
      </c>
      <c r="H106" s="25"/>
      <c r="I106" s="4">
        <f t="shared" si="3"/>
        <v>41.5</v>
      </c>
      <c r="J106" s="4">
        <f t="shared" si="4"/>
        <v>51.8</v>
      </c>
      <c r="K106" s="4">
        <f t="shared" si="5"/>
        <v>6.7</v>
      </c>
      <c r="L106" s="27"/>
      <c r="M106" s="17">
        <v>501</v>
      </c>
    </row>
    <row r="107" spans="1:13" ht="23.25" customHeight="1">
      <c r="A107" s="83"/>
      <c r="B107" s="11" t="s">
        <v>102</v>
      </c>
      <c r="C107" s="4">
        <v>49.6</v>
      </c>
      <c r="D107" s="4">
        <v>21.5</v>
      </c>
      <c r="E107" s="4">
        <v>19.7</v>
      </c>
      <c r="F107" s="4">
        <v>6.6</v>
      </c>
      <c r="G107" s="4">
        <v>2.6</v>
      </c>
      <c r="H107" s="24"/>
      <c r="I107" s="4">
        <f t="shared" si="3"/>
        <v>71.099999999999994</v>
      </c>
      <c r="J107" s="4">
        <f t="shared" si="4"/>
        <v>26.299999999999997</v>
      </c>
      <c r="K107" s="4">
        <f t="shared" si="5"/>
        <v>2.6</v>
      </c>
      <c r="L107" s="27"/>
      <c r="M107" s="17">
        <v>402</v>
      </c>
    </row>
    <row r="108" spans="1:13" ht="23.25" customHeight="1">
      <c r="A108" s="88"/>
      <c r="B108" s="11" t="s">
        <v>39</v>
      </c>
      <c r="C108" s="4">
        <v>5.6</v>
      </c>
      <c r="D108" s="4">
        <v>17.8</v>
      </c>
      <c r="E108" s="4">
        <v>9.6</v>
      </c>
      <c r="F108" s="4">
        <v>12.4</v>
      </c>
      <c r="G108" s="4">
        <v>54.6</v>
      </c>
      <c r="H108" s="24"/>
      <c r="I108" s="4">
        <f t="shared" si="3"/>
        <v>23.4</v>
      </c>
      <c r="J108" s="4">
        <f t="shared" si="4"/>
        <v>22</v>
      </c>
      <c r="K108" s="4">
        <f t="shared" si="5"/>
        <v>54.6</v>
      </c>
      <c r="L108" s="27"/>
      <c r="M108" s="17">
        <v>103</v>
      </c>
    </row>
  </sheetData>
  <mergeCells count="31">
    <mergeCell ref="A86:A88"/>
    <mergeCell ref="A89:A91"/>
    <mergeCell ref="A92:A95"/>
    <mergeCell ref="A96:A98"/>
    <mergeCell ref="A70:A72"/>
    <mergeCell ref="A73:A75"/>
    <mergeCell ref="A76:A78"/>
    <mergeCell ref="A79:A82"/>
    <mergeCell ref="A83:A85"/>
    <mergeCell ref="A99:A101"/>
    <mergeCell ref="A102:A105"/>
    <mergeCell ref="A106:A108"/>
    <mergeCell ref="A7:A12"/>
    <mergeCell ref="A13:A15"/>
    <mergeCell ref="A16:A18"/>
    <mergeCell ref="A19:A21"/>
    <mergeCell ref="A22:A26"/>
    <mergeCell ref="A27:A32"/>
    <mergeCell ref="A33:A40"/>
    <mergeCell ref="A41:A53"/>
    <mergeCell ref="A54:A57"/>
    <mergeCell ref="A58:A60"/>
    <mergeCell ref="A61:A63"/>
    <mergeCell ref="A64:A66"/>
    <mergeCell ref="A67:A69"/>
    <mergeCell ref="M2:M3"/>
    <mergeCell ref="A5:A6"/>
    <mergeCell ref="A2:B3"/>
    <mergeCell ref="A4:B4"/>
    <mergeCell ref="A1:G1"/>
    <mergeCell ref="C2:G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23A642-BDB5-475E-95D0-219415B8FA71}">
  <dimension ref="A1:AB108"/>
  <sheetViews>
    <sheetView topLeftCell="A37" zoomScale="80" zoomScaleNormal="80" workbookViewId="0">
      <selection activeCell="B44" sqref="B44"/>
    </sheetView>
  </sheetViews>
  <sheetFormatPr baseColWidth="10" defaultColWidth="9.1640625" defaultRowHeight="13"/>
  <cols>
    <col min="1" max="1" width="31.33203125" style="12" customWidth="1"/>
    <col min="2" max="2" width="35.5" style="12" customWidth="1"/>
    <col min="3" max="11" width="17.83203125" style="12" customWidth="1"/>
    <col min="12" max="12" width="11.83203125" style="12" customWidth="1"/>
    <col min="13" max="13" width="18" style="13" customWidth="1"/>
    <col min="14" max="16384" width="9.1640625" style="12"/>
  </cols>
  <sheetData>
    <row r="1" spans="1:28">
      <c r="A1" s="83" t="s">
        <v>106</v>
      </c>
      <c r="B1" s="83"/>
      <c r="C1" s="83"/>
      <c r="D1" s="83"/>
      <c r="E1" s="83"/>
      <c r="F1" s="83"/>
      <c r="G1" s="83"/>
      <c r="H1" s="6"/>
      <c r="I1" s="6"/>
      <c r="J1" s="6"/>
      <c r="K1" s="6"/>
    </row>
    <row r="2" spans="1:28" ht="18" customHeight="1">
      <c r="A2" s="84" t="s">
        <v>138</v>
      </c>
      <c r="B2" s="84"/>
      <c r="C2" s="85" t="s">
        <v>79</v>
      </c>
      <c r="D2" s="85"/>
      <c r="E2" s="85"/>
      <c r="F2" s="85"/>
      <c r="G2" s="85"/>
      <c r="H2" s="18"/>
      <c r="I2" s="18"/>
      <c r="J2" s="18"/>
      <c r="K2" s="18"/>
      <c r="M2" s="87" t="s">
        <v>33</v>
      </c>
    </row>
    <row r="3" spans="1:28" ht="23.25" customHeight="1">
      <c r="A3" s="84"/>
      <c r="B3" s="84"/>
      <c r="C3" s="1" t="s">
        <v>119</v>
      </c>
      <c r="D3" s="1" t="s">
        <v>120</v>
      </c>
      <c r="E3" s="1" t="s">
        <v>121</v>
      </c>
      <c r="F3" s="1" t="s">
        <v>122</v>
      </c>
      <c r="G3" s="1" t="s">
        <v>39</v>
      </c>
      <c r="H3" s="19"/>
      <c r="I3" s="1" t="s">
        <v>76</v>
      </c>
      <c r="J3" s="1" t="s">
        <v>77</v>
      </c>
      <c r="K3" s="1" t="s">
        <v>39</v>
      </c>
      <c r="M3" s="87"/>
    </row>
    <row r="4" spans="1:28" s="16" customFormat="1" ht="16.5" customHeight="1">
      <c r="A4" s="86" t="s">
        <v>0</v>
      </c>
      <c r="B4" s="86"/>
      <c r="C4" s="2">
        <v>10.1</v>
      </c>
      <c r="D4" s="2">
        <v>28.6</v>
      </c>
      <c r="E4" s="2">
        <v>35.1</v>
      </c>
      <c r="F4" s="2">
        <v>14.8</v>
      </c>
      <c r="G4" s="2">
        <v>11.4</v>
      </c>
      <c r="H4" s="20"/>
      <c r="I4" s="2">
        <f>C4+D4</f>
        <v>38.700000000000003</v>
      </c>
      <c r="J4" s="2">
        <f>E4+F4</f>
        <v>49.900000000000006</v>
      </c>
      <c r="K4" s="2">
        <f>G4</f>
        <v>11.4</v>
      </c>
      <c r="L4" s="14"/>
      <c r="M4" s="15">
        <v>1006</v>
      </c>
    </row>
    <row r="5" spans="1:28" ht="16.5" customHeight="1">
      <c r="A5" s="83" t="s">
        <v>22</v>
      </c>
      <c r="B5" s="3" t="s">
        <v>34</v>
      </c>
      <c r="C5" s="4">
        <v>9.4</v>
      </c>
      <c r="D5" s="4">
        <v>27.7</v>
      </c>
      <c r="E5" s="4">
        <v>36.1</v>
      </c>
      <c r="F5" s="4">
        <v>21.8</v>
      </c>
      <c r="G5" s="4">
        <v>5.0999999999999996</v>
      </c>
      <c r="H5" s="21"/>
      <c r="I5" s="4">
        <f>C5+D5</f>
        <v>37.1</v>
      </c>
      <c r="J5" s="4">
        <f>E5+F5</f>
        <v>57.900000000000006</v>
      </c>
      <c r="K5" s="4">
        <f>G5</f>
        <v>5.0999999999999996</v>
      </c>
      <c r="L5" s="5"/>
      <c r="M5" s="17">
        <v>478</v>
      </c>
    </row>
    <row r="6" spans="1:28" ht="16.5" customHeight="1">
      <c r="A6" s="83"/>
      <c r="B6" s="3" t="s">
        <v>35</v>
      </c>
      <c r="C6" s="4">
        <v>10.6</v>
      </c>
      <c r="D6" s="4">
        <v>29.5</v>
      </c>
      <c r="E6" s="4">
        <v>34.200000000000003</v>
      </c>
      <c r="F6" s="4">
        <v>8.5</v>
      </c>
      <c r="G6" s="4">
        <v>17.2</v>
      </c>
      <c r="H6" s="21"/>
      <c r="I6" s="4">
        <f t="shared" ref="I6:I69" si="0">C6+D6</f>
        <v>40.1</v>
      </c>
      <c r="J6" s="4">
        <f t="shared" ref="J6:J69" si="1">E6+F6</f>
        <v>42.7</v>
      </c>
      <c r="K6" s="4">
        <f t="shared" ref="K6:K69" si="2">G6</f>
        <v>17.2</v>
      </c>
      <c r="L6" s="5"/>
      <c r="M6" s="17">
        <v>528</v>
      </c>
    </row>
    <row r="7" spans="1:28" ht="16.5" customHeight="1">
      <c r="A7" s="83" t="s">
        <v>41</v>
      </c>
      <c r="B7" s="3" t="s">
        <v>46</v>
      </c>
      <c r="C7" s="4">
        <v>15</v>
      </c>
      <c r="D7" s="4">
        <v>29.2</v>
      </c>
      <c r="E7" s="4">
        <v>32.9</v>
      </c>
      <c r="F7" s="4">
        <v>11.8</v>
      </c>
      <c r="G7" s="4">
        <v>11.1</v>
      </c>
      <c r="H7" s="21"/>
      <c r="I7" s="4">
        <f t="shared" si="0"/>
        <v>44.2</v>
      </c>
      <c r="J7" s="4">
        <f t="shared" si="1"/>
        <v>44.7</v>
      </c>
      <c r="K7" s="4">
        <f t="shared" si="2"/>
        <v>11.1</v>
      </c>
      <c r="L7" s="5"/>
      <c r="M7" s="17">
        <v>162</v>
      </c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7"/>
      <c r="AA7" s="6"/>
      <c r="AB7" s="6"/>
    </row>
    <row r="8" spans="1:28" ht="16.5" customHeight="1">
      <c r="A8" s="83"/>
      <c r="B8" s="3" t="s">
        <v>47</v>
      </c>
      <c r="C8" s="4">
        <v>15.3</v>
      </c>
      <c r="D8" s="4">
        <v>28.5</v>
      </c>
      <c r="E8" s="4">
        <v>30.8</v>
      </c>
      <c r="F8" s="4">
        <v>14.8</v>
      </c>
      <c r="G8" s="4">
        <v>10.5</v>
      </c>
      <c r="H8" s="21"/>
      <c r="I8" s="4">
        <f t="shared" si="0"/>
        <v>43.8</v>
      </c>
      <c r="J8" s="4">
        <f t="shared" si="1"/>
        <v>45.6</v>
      </c>
      <c r="K8" s="4">
        <f t="shared" si="2"/>
        <v>10.5</v>
      </c>
      <c r="L8" s="5"/>
      <c r="M8" s="17">
        <v>193</v>
      </c>
    </row>
    <row r="9" spans="1:28" ht="16.5" customHeight="1">
      <c r="A9" s="83"/>
      <c r="B9" s="3" t="s">
        <v>48</v>
      </c>
      <c r="C9" s="4">
        <v>9</v>
      </c>
      <c r="D9" s="4">
        <v>27.4</v>
      </c>
      <c r="E9" s="4">
        <v>33.1</v>
      </c>
      <c r="F9" s="4">
        <v>15.9</v>
      </c>
      <c r="G9" s="4">
        <v>14.6</v>
      </c>
      <c r="H9" s="21"/>
      <c r="I9" s="4">
        <f t="shared" si="0"/>
        <v>36.4</v>
      </c>
      <c r="J9" s="4">
        <f t="shared" si="1"/>
        <v>49</v>
      </c>
      <c r="K9" s="4">
        <f t="shared" si="2"/>
        <v>14.6</v>
      </c>
      <c r="L9" s="5"/>
      <c r="M9" s="17">
        <v>200</v>
      </c>
    </row>
    <row r="10" spans="1:28" ht="16.5" customHeight="1">
      <c r="A10" s="83"/>
      <c r="B10" s="3" t="s">
        <v>49</v>
      </c>
      <c r="C10" s="4">
        <v>9</v>
      </c>
      <c r="D10" s="4">
        <v>19.899999999999999</v>
      </c>
      <c r="E10" s="4">
        <v>41.2</v>
      </c>
      <c r="F10" s="4">
        <v>18.100000000000001</v>
      </c>
      <c r="G10" s="4">
        <v>11.8</v>
      </c>
      <c r="H10" s="21"/>
      <c r="I10" s="4">
        <f t="shared" si="0"/>
        <v>28.9</v>
      </c>
      <c r="J10" s="4">
        <f t="shared" si="1"/>
        <v>59.300000000000004</v>
      </c>
      <c r="K10" s="4">
        <f t="shared" si="2"/>
        <v>11.8</v>
      </c>
      <c r="L10" s="5"/>
      <c r="M10" s="17">
        <v>160</v>
      </c>
    </row>
    <row r="11" spans="1:28" ht="16.5" customHeight="1">
      <c r="A11" s="83"/>
      <c r="B11" s="3" t="s">
        <v>50</v>
      </c>
      <c r="C11" s="4">
        <v>5.8</v>
      </c>
      <c r="D11" s="4">
        <v>31.9</v>
      </c>
      <c r="E11" s="4">
        <v>35.200000000000003</v>
      </c>
      <c r="F11" s="4">
        <v>16.100000000000001</v>
      </c>
      <c r="G11" s="4">
        <v>10.9</v>
      </c>
      <c r="H11" s="21"/>
      <c r="I11" s="4">
        <f t="shared" si="0"/>
        <v>37.699999999999996</v>
      </c>
      <c r="J11" s="4">
        <f t="shared" si="1"/>
        <v>51.300000000000004</v>
      </c>
      <c r="K11" s="4">
        <f t="shared" si="2"/>
        <v>10.9</v>
      </c>
      <c r="L11" s="5"/>
      <c r="M11" s="17">
        <v>149</v>
      </c>
      <c r="Q11" s="16"/>
      <c r="T11" s="6"/>
    </row>
    <row r="12" spans="1:28" ht="16.5" customHeight="1">
      <c r="A12" s="83"/>
      <c r="B12" s="3" t="s">
        <v>51</v>
      </c>
      <c r="C12" s="4">
        <v>4.4000000000000004</v>
      </c>
      <c r="D12" s="4">
        <v>36.200000000000003</v>
      </c>
      <c r="E12" s="4">
        <v>38.799999999999997</v>
      </c>
      <c r="F12" s="4">
        <v>11.6</v>
      </c>
      <c r="G12" s="4">
        <v>8.9</v>
      </c>
      <c r="H12" s="21"/>
      <c r="I12" s="4">
        <f t="shared" si="0"/>
        <v>40.6</v>
      </c>
      <c r="J12" s="4">
        <f t="shared" si="1"/>
        <v>50.4</v>
      </c>
      <c r="K12" s="4">
        <f t="shared" si="2"/>
        <v>8.9</v>
      </c>
      <c r="L12" s="5"/>
      <c r="M12" s="17">
        <v>142</v>
      </c>
    </row>
    <row r="13" spans="1:28" ht="16.5" customHeight="1">
      <c r="A13" s="83" t="s">
        <v>42</v>
      </c>
      <c r="B13" s="3" t="s">
        <v>52</v>
      </c>
      <c r="C13" s="4">
        <v>15.2</v>
      </c>
      <c r="D13" s="4">
        <v>28.8</v>
      </c>
      <c r="E13" s="4">
        <v>31.8</v>
      </c>
      <c r="F13" s="4">
        <v>13.4</v>
      </c>
      <c r="G13" s="4">
        <v>10.8</v>
      </c>
      <c r="H13" s="21"/>
      <c r="I13" s="4">
        <f t="shared" si="0"/>
        <v>44</v>
      </c>
      <c r="J13" s="4">
        <f t="shared" si="1"/>
        <v>45.2</v>
      </c>
      <c r="K13" s="4">
        <f t="shared" si="2"/>
        <v>10.8</v>
      </c>
      <c r="L13" s="5"/>
      <c r="M13" s="17">
        <v>355</v>
      </c>
    </row>
    <row r="14" spans="1:28" ht="16.5" customHeight="1">
      <c r="A14" s="83"/>
      <c r="B14" s="3" t="s">
        <v>53</v>
      </c>
      <c r="C14" s="4">
        <v>9</v>
      </c>
      <c r="D14" s="4">
        <v>24.1</v>
      </c>
      <c r="E14" s="4">
        <v>36.700000000000003</v>
      </c>
      <c r="F14" s="4">
        <v>16.899999999999999</v>
      </c>
      <c r="G14" s="8">
        <v>13.3</v>
      </c>
      <c r="H14" s="22"/>
      <c r="I14" s="4">
        <f t="shared" si="0"/>
        <v>33.1</v>
      </c>
      <c r="J14" s="4">
        <f t="shared" si="1"/>
        <v>53.6</v>
      </c>
      <c r="K14" s="4">
        <f t="shared" si="2"/>
        <v>13.3</v>
      </c>
      <c r="L14" s="5"/>
      <c r="M14" s="17">
        <v>360</v>
      </c>
    </row>
    <row r="15" spans="1:28" ht="16.5" customHeight="1">
      <c r="A15" s="83"/>
      <c r="B15" s="3" t="s">
        <v>54</v>
      </c>
      <c r="C15" s="4">
        <v>5.0999999999999996</v>
      </c>
      <c r="D15" s="4">
        <v>34</v>
      </c>
      <c r="E15" s="4">
        <v>37</v>
      </c>
      <c r="F15" s="4">
        <v>13.9</v>
      </c>
      <c r="G15" s="4">
        <v>10</v>
      </c>
      <c r="H15" s="21"/>
      <c r="I15" s="4">
        <f t="shared" si="0"/>
        <v>39.1</v>
      </c>
      <c r="J15" s="4">
        <f t="shared" si="1"/>
        <v>50.9</v>
      </c>
      <c r="K15" s="4">
        <f t="shared" si="2"/>
        <v>10</v>
      </c>
      <c r="L15" s="5"/>
      <c r="M15" s="17">
        <v>292</v>
      </c>
    </row>
    <row r="16" spans="1:28" ht="16.5" customHeight="1">
      <c r="A16" s="83" t="s">
        <v>23</v>
      </c>
      <c r="B16" s="3" t="s">
        <v>40</v>
      </c>
      <c r="C16" s="4">
        <v>12.9</v>
      </c>
      <c r="D16" s="4">
        <v>28.2</v>
      </c>
      <c r="E16" s="4">
        <v>25.9</v>
      </c>
      <c r="F16" s="4">
        <v>13.6</v>
      </c>
      <c r="G16" s="4">
        <v>19.399999999999999</v>
      </c>
      <c r="H16" s="21"/>
      <c r="I16" s="4">
        <f t="shared" si="0"/>
        <v>41.1</v>
      </c>
      <c r="J16" s="4">
        <f t="shared" si="1"/>
        <v>39.5</v>
      </c>
      <c r="K16" s="4">
        <f t="shared" si="2"/>
        <v>19.399999999999999</v>
      </c>
      <c r="L16" s="5"/>
      <c r="M16" s="17">
        <v>370</v>
      </c>
    </row>
    <row r="17" spans="1:13" ht="16.5" customHeight="1">
      <c r="A17" s="83"/>
      <c r="B17" s="3" t="s">
        <v>1</v>
      </c>
      <c r="C17" s="4">
        <v>10.1</v>
      </c>
      <c r="D17" s="4">
        <v>28</v>
      </c>
      <c r="E17" s="4">
        <v>39.6</v>
      </c>
      <c r="F17" s="4">
        <v>14.6</v>
      </c>
      <c r="G17" s="4">
        <v>7.7</v>
      </c>
      <c r="H17" s="21"/>
      <c r="I17" s="4">
        <f t="shared" si="0"/>
        <v>38.1</v>
      </c>
      <c r="J17" s="4">
        <f t="shared" si="1"/>
        <v>54.2</v>
      </c>
      <c r="K17" s="4">
        <f t="shared" si="2"/>
        <v>7.7</v>
      </c>
      <c r="L17" s="5"/>
      <c r="M17" s="17">
        <v>393</v>
      </c>
    </row>
    <row r="18" spans="1:13" ht="16.5" customHeight="1">
      <c r="A18" s="83"/>
      <c r="B18" s="3" t="s">
        <v>2</v>
      </c>
      <c r="C18" s="4">
        <v>5.7</v>
      </c>
      <c r="D18" s="4">
        <v>30.3</v>
      </c>
      <c r="E18" s="4">
        <v>41.6</v>
      </c>
      <c r="F18" s="4">
        <v>17</v>
      </c>
      <c r="G18" s="4">
        <v>5.4</v>
      </c>
      <c r="H18" s="21"/>
      <c r="I18" s="4">
        <f t="shared" si="0"/>
        <v>36</v>
      </c>
      <c r="J18" s="4">
        <f t="shared" si="1"/>
        <v>58.6</v>
      </c>
      <c r="K18" s="4">
        <f t="shared" si="2"/>
        <v>5.4</v>
      </c>
      <c r="L18" s="5"/>
      <c r="M18" s="17">
        <v>244</v>
      </c>
    </row>
    <row r="19" spans="1:13" ht="16.5" customHeight="1">
      <c r="A19" s="83" t="s">
        <v>24</v>
      </c>
      <c r="B19" s="3" t="s">
        <v>3</v>
      </c>
      <c r="C19" s="4">
        <v>10.6</v>
      </c>
      <c r="D19" s="4">
        <v>29.1</v>
      </c>
      <c r="E19" s="4">
        <v>33.9</v>
      </c>
      <c r="F19" s="4">
        <v>15</v>
      </c>
      <c r="G19" s="4">
        <v>11.4</v>
      </c>
      <c r="H19" s="21"/>
      <c r="I19" s="4">
        <f t="shared" si="0"/>
        <v>39.700000000000003</v>
      </c>
      <c r="J19" s="4">
        <f t="shared" si="1"/>
        <v>48.9</v>
      </c>
      <c r="K19" s="4">
        <f t="shared" si="2"/>
        <v>11.4</v>
      </c>
      <c r="L19" s="5"/>
      <c r="M19" s="17">
        <v>892</v>
      </c>
    </row>
    <row r="20" spans="1:13" ht="16.5" customHeight="1">
      <c r="A20" s="83"/>
      <c r="B20" s="3" t="s">
        <v>4</v>
      </c>
      <c r="C20" s="4">
        <v>6</v>
      </c>
      <c r="D20" s="4">
        <v>24.4</v>
      </c>
      <c r="E20" s="4">
        <v>46.2</v>
      </c>
      <c r="F20" s="4">
        <v>12.7</v>
      </c>
      <c r="G20" s="8">
        <v>10.7</v>
      </c>
      <c r="H20" s="22"/>
      <c r="I20" s="4">
        <f t="shared" si="0"/>
        <v>30.4</v>
      </c>
      <c r="J20" s="4">
        <f t="shared" si="1"/>
        <v>58.900000000000006</v>
      </c>
      <c r="K20" s="4">
        <f t="shared" si="2"/>
        <v>10.7</v>
      </c>
      <c r="L20" s="5"/>
      <c r="M20" s="17">
        <v>82</v>
      </c>
    </row>
    <row r="21" spans="1:13" ht="16.5" customHeight="1">
      <c r="A21" s="83"/>
      <c r="B21" s="3" t="s">
        <v>5</v>
      </c>
      <c r="C21" s="4">
        <v>6.8</v>
      </c>
      <c r="D21" s="4">
        <v>26.2</v>
      </c>
      <c r="E21" s="4">
        <v>37.9</v>
      </c>
      <c r="F21" s="4">
        <v>15.2</v>
      </c>
      <c r="G21" s="4">
        <v>13.9</v>
      </c>
      <c r="H21" s="21"/>
      <c r="I21" s="4">
        <f t="shared" si="0"/>
        <v>33</v>
      </c>
      <c r="J21" s="4">
        <f t="shared" si="1"/>
        <v>53.099999999999994</v>
      </c>
      <c r="K21" s="4">
        <f t="shared" si="2"/>
        <v>13.9</v>
      </c>
      <c r="L21" s="5"/>
      <c r="M21" s="17">
        <v>33</v>
      </c>
    </row>
    <row r="22" spans="1:13" ht="16.5" customHeight="1">
      <c r="A22" s="83" t="s">
        <v>57</v>
      </c>
      <c r="B22" s="3" t="s">
        <v>55</v>
      </c>
      <c r="C22" s="4">
        <v>14.4</v>
      </c>
      <c r="D22" s="4">
        <v>25.8</v>
      </c>
      <c r="E22" s="4">
        <v>35.799999999999997</v>
      </c>
      <c r="F22" s="4">
        <v>15.1</v>
      </c>
      <c r="G22" s="4">
        <v>8.9</v>
      </c>
      <c r="H22" s="21"/>
      <c r="I22" s="4">
        <f t="shared" si="0"/>
        <v>40.200000000000003</v>
      </c>
      <c r="J22" s="4">
        <f t="shared" si="1"/>
        <v>50.9</v>
      </c>
      <c r="K22" s="4">
        <f t="shared" si="2"/>
        <v>8.9</v>
      </c>
      <c r="L22" s="5"/>
      <c r="M22" s="17">
        <v>261</v>
      </c>
    </row>
    <row r="23" spans="1:13" ht="16.5" customHeight="1">
      <c r="A23" s="83"/>
      <c r="B23" s="3" t="s">
        <v>56</v>
      </c>
      <c r="C23" s="4">
        <v>7.5</v>
      </c>
      <c r="D23" s="4">
        <v>28.4</v>
      </c>
      <c r="E23" s="4">
        <v>42.7</v>
      </c>
      <c r="F23" s="4">
        <v>16.899999999999999</v>
      </c>
      <c r="G23" s="4">
        <v>4.5999999999999996</v>
      </c>
      <c r="H23" s="21"/>
      <c r="I23" s="4">
        <f t="shared" si="0"/>
        <v>35.9</v>
      </c>
      <c r="J23" s="4">
        <f t="shared" si="1"/>
        <v>59.6</v>
      </c>
      <c r="K23" s="4">
        <f t="shared" si="2"/>
        <v>4.5999999999999996</v>
      </c>
      <c r="L23" s="5"/>
      <c r="M23" s="17">
        <v>196</v>
      </c>
    </row>
    <row r="24" spans="1:13" ht="16.5" customHeight="1">
      <c r="A24" s="83"/>
      <c r="B24" s="3" t="s">
        <v>6</v>
      </c>
      <c r="C24" s="4">
        <v>5.4</v>
      </c>
      <c r="D24" s="4">
        <v>31.5</v>
      </c>
      <c r="E24" s="4">
        <v>31.8</v>
      </c>
      <c r="F24" s="4">
        <v>19.5</v>
      </c>
      <c r="G24" s="4">
        <v>11.8</v>
      </c>
      <c r="H24" s="21"/>
      <c r="I24" s="4">
        <f t="shared" si="0"/>
        <v>36.9</v>
      </c>
      <c r="J24" s="4">
        <f t="shared" si="1"/>
        <v>51.3</v>
      </c>
      <c r="K24" s="4">
        <f t="shared" si="2"/>
        <v>11.8</v>
      </c>
      <c r="L24" s="5"/>
      <c r="M24" s="17">
        <v>60</v>
      </c>
    </row>
    <row r="25" spans="1:13" ht="16.5" customHeight="1">
      <c r="A25" s="83"/>
      <c r="B25" s="3" t="s">
        <v>7</v>
      </c>
      <c r="C25" s="4">
        <v>5</v>
      </c>
      <c r="D25" s="4">
        <v>31.8</v>
      </c>
      <c r="E25" s="4">
        <v>37.1</v>
      </c>
      <c r="F25" s="4">
        <v>13.5</v>
      </c>
      <c r="G25" s="4">
        <v>12.6</v>
      </c>
      <c r="H25" s="21"/>
      <c r="I25" s="4">
        <f t="shared" si="0"/>
        <v>36.799999999999997</v>
      </c>
      <c r="J25" s="4">
        <f t="shared" si="1"/>
        <v>50.6</v>
      </c>
      <c r="K25" s="4">
        <f t="shared" si="2"/>
        <v>12.6</v>
      </c>
      <c r="L25" s="5"/>
      <c r="M25" s="17">
        <v>297</v>
      </c>
    </row>
    <row r="26" spans="1:13" ht="16.5" customHeight="1">
      <c r="A26" s="83"/>
      <c r="B26" s="3" t="s">
        <v>8</v>
      </c>
      <c r="C26" s="4">
        <v>16.100000000000001</v>
      </c>
      <c r="D26" s="4">
        <v>26.9</v>
      </c>
      <c r="E26" s="4">
        <v>24.2</v>
      </c>
      <c r="F26" s="4">
        <v>12.9</v>
      </c>
      <c r="G26" s="4">
        <v>20</v>
      </c>
      <c r="H26" s="21"/>
      <c r="I26" s="4">
        <f t="shared" si="0"/>
        <v>43</v>
      </c>
      <c r="J26" s="4">
        <f t="shared" si="1"/>
        <v>37.1</v>
      </c>
      <c r="K26" s="4">
        <f t="shared" si="2"/>
        <v>20</v>
      </c>
      <c r="L26" s="5"/>
      <c r="M26" s="17">
        <v>192</v>
      </c>
    </row>
    <row r="27" spans="1:13" ht="16.5" customHeight="1">
      <c r="A27" s="83" t="s">
        <v>25</v>
      </c>
      <c r="B27" s="3" t="s">
        <v>27</v>
      </c>
      <c r="C27" s="4">
        <v>6.3</v>
      </c>
      <c r="D27" s="4">
        <v>32.5</v>
      </c>
      <c r="E27" s="4">
        <v>29.6</v>
      </c>
      <c r="F27" s="4">
        <v>12.5</v>
      </c>
      <c r="G27" s="4">
        <v>19.100000000000001</v>
      </c>
      <c r="H27" s="21"/>
      <c r="I27" s="4">
        <f t="shared" si="0"/>
        <v>38.799999999999997</v>
      </c>
      <c r="J27" s="4">
        <f t="shared" si="1"/>
        <v>42.1</v>
      </c>
      <c r="K27" s="4">
        <f t="shared" si="2"/>
        <v>19.100000000000001</v>
      </c>
      <c r="L27" s="5"/>
      <c r="M27" s="17">
        <v>147</v>
      </c>
    </row>
    <row r="28" spans="1:13" ht="16.5" customHeight="1">
      <c r="A28" s="83"/>
      <c r="B28" s="3" t="s">
        <v>58</v>
      </c>
      <c r="C28" s="4">
        <v>8.9</v>
      </c>
      <c r="D28" s="4">
        <v>29.4</v>
      </c>
      <c r="E28" s="4">
        <v>36.4</v>
      </c>
      <c r="F28" s="4">
        <v>12.9</v>
      </c>
      <c r="G28" s="4">
        <v>12.4</v>
      </c>
      <c r="H28" s="21"/>
      <c r="I28" s="4">
        <f t="shared" si="0"/>
        <v>38.299999999999997</v>
      </c>
      <c r="J28" s="4">
        <f t="shared" si="1"/>
        <v>49.3</v>
      </c>
      <c r="K28" s="4">
        <f t="shared" si="2"/>
        <v>12.4</v>
      </c>
      <c r="L28" s="5"/>
      <c r="M28" s="17">
        <v>150</v>
      </c>
    </row>
    <row r="29" spans="1:13" ht="16.5" customHeight="1">
      <c r="A29" s="83"/>
      <c r="B29" s="3" t="s">
        <v>59</v>
      </c>
      <c r="C29" s="4">
        <v>15.9</v>
      </c>
      <c r="D29" s="4">
        <v>20.3</v>
      </c>
      <c r="E29" s="4">
        <v>37.799999999999997</v>
      </c>
      <c r="F29" s="4">
        <v>13.5</v>
      </c>
      <c r="G29" s="4">
        <v>12.6</v>
      </c>
      <c r="H29" s="21"/>
      <c r="I29" s="4">
        <f t="shared" si="0"/>
        <v>36.200000000000003</v>
      </c>
      <c r="J29" s="4">
        <f t="shared" si="1"/>
        <v>51.3</v>
      </c>
      <c r="K29" s="4">
        <f t="shared" si="2"/>
        <v>12.6</v>
      </c>
      <c r="L29" s="5"/>
      <c r="M29" s="17">
        <v>160</v>
      </c>
    </row>
    <row r="30" spans="1:13" ht="16.5" customHeight="1">
      <c r="A30" s="83"/>
      <c r="B30" s="3" t="s">
        <v>9</v>
      </c>
      <c r="C30" s="4">
        <v>8.5</v>
      </c>
      <c r="D30" s="4">
        <v>32</v>
      </c>
      <c r="E30" s="4">
        <v>34.799999999999997</v>
      </c>
      <c r="F30" s="4">
        <v>15.4</v>
      </c>
      <c r="G30" s="4">
        <v>9.3000000000000007</v>
      </c>
      <c r="H30" s="21"/>
      <c r="I30" s="4">
        <f t="shared" si="0"/>
        <v>40.5</v>
      </c>
      <c r="J30" s="4">
        <f t="shared" si="1"/>
        <v>50.199999999999996</v>
      </c>
      <c r="K30" s="4">
        <f t="shared" si="2"/>
        <v>9.3000000000000007</v>
      </c>
      <c r="L30" s="5"/>
      <c r="M30" s="17">
        <v>174</v>
      </c>
    </row>
    <row r="31" spans="1:13" ht="16.5" customHeight="1">
      <c r="A31" s="83"/>
      <c r="B31" s="3" t="s">
        <v>36</v>
      </c>
      <c r="C31" s="4">
        <v>9</v>
      </c>
      <c r="D31" s="4">
        <v>27.5</v>
      </c>
      <c r="E31" s="4">
        <v>37.4</v>
      </c>
      <c r="F31" s="4">
        <v>15</v>
      </c>
      <c r="G31" s="4">
        <v>11.1</v>
      </c>
      <c r="H31" s="21"/>
      <c r="I31" s="4">
        <f t="shared" si="0"/>
        <v>36.5</v>
      </c>
      <c r="J31" s="4">
        <f t="shared" si="1"/>
        <v>52.4</v>
      </c>
      <c r="K31" s="4">
        <f t="shared" si="2"/>
        <v>11.1</v>
      </c>
      <c r="L31" s="5"/>
      <c r="M31" s="17">
        <v>235</v>
      </c>
    </row>
    <row r="32" spans="1:13" ht="16.5" customHeight="1">
      <c r="A32" s="83"/>
      <c r="B32" s="3" t="s">
        <v>10</v>
      </c>
      <c r="C32" s="4">
        <v>12.3</v>
      </c>
      <c r="D32" s="4">
        <v>30.8</v>
      </c>
      <c r="E32" s="4">
        <v>32.700000000000003</v>
      </c>
      <c r="F32" s="4">
        <v>19.7</v>
      </c>
      <c r="G32" s="4">
        <v>4.4000000000000004</v>
      </c>
      <c r="H32" s="21"/>
      <c r="I32" s="4">
        <f t="shared" si="0"/>
        <v>43.1</v>
      </c>
      <c r="J32" s="4">
        <f t="shared" si="1"/>
        <v>52.400000000000006</v>
      </c>
      <c r="K32" s="4">
        <f t="shared" si="2"/>
        <v>4.4000000000000004</v>
      </c>
      <c r="L32" s="5"/>
      <c r="M32" s="17">
        <v>139</v>
      </c>
    </row>
    <row r="33" spans="1:13" ht="16.5" customHeight="1">
      <c r="A33" s="83" t="s">
        <v>26</v>
      </c>
      <c r="B33" s="3" t="s">
        <v>11</v>
      </c>
      <c r="C33" s="4">
        <v>13.9</v>
      </c>
      <c r="D33" s="4">
        <v>25.9</v>
      </c>
      <c r="E33" s="4">
        <v>37.700000000000003</v>
      </c>
      <c r="F33" s="4">
        <v>18.5</v>
      </c>
      <c r="G33" s="4">
        <v>4</v>
      </c>
      <c r="H33" s="21"/>
      <c r="I33" s="4">
        <f t="shared" si="0"/>
        <v>39.799999999999997</v>
      </c>
      <c r="J33" s="4">
        <f t="shared" si="1"/>
        <v>56.2</v>
      </c>
      <c r="K33" s="4">
        <f t="shared" si="2"/>
        <v>4</v>
      </c>
      <c r="L33" s="5"/>
      <c r="M33" s="17">
        <v>131</v>
      </c>
    </row>
    <row r="34" spans="1:13" ht="16.5" customHeight="1">
      <c r="A34" s="83"/>
      <c r="B34" s="3" t="s">
        <v>12</v>
      </c>
      <c r="C34" s="4">
        <v>7.9</v>
      </c>
      <c r="D34" s="4">
        <v>26.8</v>
      </c>
      <c r="E34" s="4">
        <v>32.200000000000003</v>
      </c>
      <c r="F34" s="4">
        <v>17</v>
      </c>
      <c r="G34" s="4">
        <v>16.100000000000001</v>
      </c>
      <c r="H34" s="21"/>
      <c r="I34" s="4">
        <f t="shared" si="0"/>
        <v>34.700000000000003</v>
      </c>
      <c r="J34" s="4">
        <f t="shared" si="1"/>
        <v>49.2</v>
      </c>
      <c r="K34" s="4">
        <f t="shared" si="2"/>
        <v>16.100000000000001</v>
      </c>
      <c r="L34" s="5"/>
      <c r="M34" s="17">
        <v>110</v>
      </c>
    </row>
    <row r="35" spans="1:13" ht="16.5" customHeight="1">
      <c r="A35" s="83"/>
      <c r="B35" s="3" t="s">
        <v>13</v>
      </c>
      <c r="C35" s="4">
        <v>7.5</v>
      </c>
      <c r="D35" s="4">
        <v>34.4</v>
      </c>
      <c r="E35" s="4">
        <v>38.6</v>
      </c>
      <c r="F35" s="4">
        <v>13</v>
      </c>
      <c r="G35" s="4">
        <v>6.6</v>
      </c>
      <c r="H35" s="21"/>
      <c r="I35" s="4">
        <f t="shared" si="0"/>
        <v>41.9</v>
      </c>
      <c r="J35" s="4">
        <f t="shared" si="1"/>
        <v>51.6</v>
      </c>
      <c r="K35" s="4">
        <f t="shared" si="2"/>
        <v>6.6</v>
      </c>
      <c r="L35" s="5"/>
      <c r="M35" s="17">
        <v>107</v>
      </c>
    </row>
    <row r="36" spans="1:13" ht="16.5" customHeight="1">
      <c r="A36" s="83"/>
      <c r="B36" s="3" t="s">
        <v>14</v>
      </c>
      <c r="C36" s="4">
        <v>8.6</v>
      </c>
      <c r="D36" s="4">
        <v>26.6</v>
      </c>
      <c r="E36" s="4">
        <v>42.3</v>
      </c>
      <c r="F36" s="4">
        <v>10.5</v>
      </c>
      <c r="G36" s="4">
        <v>12</v>
      </c>
      <c r="H36" s="21"/>
      <c r="I36" s="4">
        <f t="shared" si="0"/>
        <v>35.200000000000003</v>
      </c>
      <c r="J36" s="4">
        <f t="shared" si="1"/>
        <v>52.8</v>
      </c>
      <c r="K36" s="4">
        <f t="shared" si="2"/>
        <v>12</v>
      </c>
      <c r="L36" s="5"/>
      <c r="M36" s="17">
        <v>130</v>
      </c>
    </row>
    <row r="37" spans="1:13" ht="16.5" customHeight="1">
      <c r="A37" s="83"/>
      <c r="B37" s="3" t="s">
        <v>15</v>
      </c>
      <c r="C37" s="4">
        <v>11.9</v>
      </c>
      <c r="D37" s="4">
        <v>30.3</v>
      </c>
      <c r="E37" s="4">
        <v>31.7</v>
      </c>
      <c r="F37" s="4">
        <v>12.9</v>
      </c>
      <c r="G37" s="4">
        <v>13.1</v>
      </c>
      <c r="H37" s="21"/>
      <c r="I37" s="4">
        <f t="shared" si="0"/>
        <v>42.2</v>
      </c>
      <c r="J37" s="4">
        <f t="shared" si="1"/>
        <v>44.6</v>
      </c>
      <c r="K37" s="4">
        <f t="shared" si="2"/>
        <v>13.1</v>
      </c>
      <c r="L37" s="5"/>
      <c r="M37" s="17">
        <v>126</v>
      </c>
    </row>
    <row r="38" spans="1:13" ht="16.5" customHeight="1">
      <c r="A38" s="83"/>
      <c r="B38" s="3" t="s">
        <v>16</v>
      </c>
      <c r="C38" s="4">
        <v>8.5</v>
      </c>
      <c r="D38" s="4">
        <v>29.5</v>
      </c>
      <c r="E38" s="4">
        <v>25.8</v>
      </c>
      <c r="F38" s="4">
        <v>14.4</v>
      </c>
      <c r="G38" s="4">
        <v>21.9</v>
      </c>
      <c r="H38" s="21"/>
      <c r="I38" s="4">
        <f t="shared" si="0"/>
        <v>38</v>
      </c>
      <c r="J38" s="4">
        <f t="shared" si="1"/>
        <v>40.200000000000003</v>
      </c>
      <c r="K38" s="4">
        <f t="shared" si="2"/>
        <v>21.9</v>
      </c>
      <c r="L38" s="5"/>
      <c r="M38" s="17">
        <v>120</v>
      </c>
    </row>
    <row r="39" spans="1:13" ht="16.5" customHeight="1">
      <c r="A39" s="83"/>
      <c r="B39" s="3" t="s">
        <v>17</v>
      </c>
      <c r="C39" s="4">
        <v>14.7</v>
      </c>
      <c r="D39" s="4">
        <v>29.2</v>
      </c>
      <c r="E39" s="4">
        <v>33.299999999999997</v>
      </c>
      <c r="F39" s="4">
        <v>14.8</v>
      </c>
      <c r="G39" s="4">
        <v>8.1</v>
      </c>
      <c r="H39" s="21"/>
      <c r="I39" s="4">
        <f t="shared" si="0"/>
        <v>43.9</v>
      </c>
      <c r="J39" s="4">
        <f t="shared" si="1"/>
        <v>48.099999999999994</v>
      </c>
      <c r="K39" s="4">
        <f t="shared" si="2"/>
        <v>8.1</v>
      </c>
      <c r="L39" s="5"/>
      <c r="M39" s="17">
        <v>144</v>
      </c>
    </row>
    <row r="40" spans="1:13" ht="16.5" customHeight="1">
      <c r="A40" s="83"/>
      <c r="B40" s="3" t="s">
        <v>18</v>
      </c>
      <c r="C40" s="4">
        <v>6.3</v>
      </c>
      <c r="D40" s="4">
        <v>27.2</v>
      </c>
      <c r="E40" s="4">
        <v>38.299999999999997</v>
      </c>
      <c r="F40" s="4">
        <v>17.2</v>
      </c>
      <c r="G40" s="4">
        <v>11</v>
      </c>
      <c r="H40" s="21"/>
      <c r="I40" s="4">
        <f t="shared" si="0"/>
        <v>33.5</v>
      </c>
      <c r="J40" s="4">
        <f t="shared" si="1"/>
        <v>55.5</v>
      </c>
      <c r="K40" s="4">
        <f t="shared" si="2"/>
        <v>11</v>
      </c>
      <c r="L40" s="5"/>
      <c r="M40" s="17">
        <v>138</v>
      </c>
    </row>
    <row r="41" spans="1:13" ht="16.5" customHeight="1">
      <c r="A41" s="83" t="s">
        <v>132</v>
      </c>
      <c r="B41" s="3" t="s">
        <v>28</v>
      </c>
      <c r="C41" s="4">
        <v>7.6</v>
      </c>
      <c r="D41" s="4">
        <v>23.5</v>
      </c>
      <c r="E41" s="4">
        <v>40.200000000000003</v>
      </c>
      <c r="F41" s="4">
        <v>21.2</v>
      </c>
      <c r="G41" s="8">
        <v>7.5</v>
      </c>
      <c r="H41" s="22"/>
      <c r="I41" s="4">
        <f t="shared" si="0"/>
        <v>31.1</v>
      </c>
      <c r="J41" s="4">
        <f t="shared" si="1"/>
        <v>61.400000000000006</v>
      </c>
      <c r="K41" s="4">
        <f t="shared" si="2"/>
        <v>7.5</v>
      </c>
      <c r="L41" s="5"/>
      <c r="M41" s="17">
        <v>145</v>
      </c>
    </row>
    <row r="42" spans="1:13" ht="16.5" customHeight="1">
      <c r="A42" s="83"/>
      <c r="B42" s="3" t="s">
        <v>19</v>
      </c>
      <c r="C42" s="4">
        <v>8.1</v>
      </c>
      <c r="D42" s="4">
        <v>30.3</v>
      </c>
      <c r="E42" s="4">
        <v>38.5</v>
      </c>
      <c r="F42" s="4">
        <v>19.600000000000001</v>
      </c>
      <c r="G42" s="4">
        <v>3.5</v>
      </c>
      <c r="H42" s="21"/>
      <c r="I42" s="4">
        <f t="shared" si="0"/>
        <v>38.4</v>
      </c>
      <c r="J42" s="4">
        <f t="shared" si="1"/>
        <v>58.1</v>
      </c>
      <c r="K42" s="4">
        <f t="shared" si="2"/>
        <v>3.5</v>
      </c>
      <c r="L42" s="5"/>
      <c r="M42" s="17">
        <v>141</v>
      </c>
    </row>
    <row r="43" spans="1:13" ht="15.75" customHeight="1">
      <c r="A43" s="83"/>
      <c r="B43" s="3" t="s">
        <v>29</v>
      </c>
      <c r="C43" s="4">
        <v>14.1</v>
      </c>
      <c r="D43" s="4">
        <v>23.1</v>
      </c>
      <c r="E43" s="4">
        <v>40.700000000000003</v>
      </c>
      <c r="F43" s="4">
        <v>11.5</v>
      </c>
      <c r="G43" s="4">
        <v>10.6</v>
      </c>
      <c r="H43" s="21"/>
      <c r="I43" s="4">
        <f t="shared" si="0"/>
        <v>37.200000000000003</v>
      </c>
      <c r="J43" s="4">
        <f t="shared" si="1"/>
        <v>52.2</v>
      </c>
      <c r="K43" s="4">
        <f t="shared" si="2"/>
        <v>10.6</v>
      </c>
      <c r="L43" s="5"/>
      <c r="M43" s="17">
        <v>67</v>
      </c>
    </row>
    <row r="44" spans="1:13" ht="15.75" customHeight="1">
      <c r="A44" s="83"/>
      <c r="B44" s="3" t="s">
        <v>139</v>
      </c>
      <c r="C44" s="4">
        <v>12.3</v>
      </c>
      <c r="D44" s="4">
        <v>28.5</v>
      </c>
      <c r="E44" s="4">
        <v>44.5</v>
      </c>
      <c r="F44" s="4">
        <v>9.1</v>
      </c>
      <c r="G44" s="4">
        <v>5.6</v>
      </c>
      <c r="H44" s="21"/>
      <c r="I44" s="4">
        <f t="shared" si="0"/>
        <v>40.799999999999997</v>
      </c>
      <c r="J44" s="4">
        <f t="shared" si="1"/>
        <v>53.6</v>
      </c>
      <c r="K44" s="4">
        <f t="shared" si="2"/>
        <v>5.6</v>
      </c>
      <c r="L44" s="5"/>
      <c r="M44" s="17">
        <v>45</v>
      </c>
    </row>
    <row r="45" spans="1:13" ht="16.5" customHeight="1">
      <c r="A45" s="83"/>
      <c r="B45" s="3" t="s">
        <v>30</v>
      </c>
      <c r="C45" s="4">
        <v>4.8</v>
      </c>
      <c r="D45" s="4">
        <v>37.799999999999997</v>
      </c>
      <c r="E45" s="4">
        <v>35.700000000000003</v>
      </c>
      <c r="F45" s="4">
        <v>12.9</v>
      </c>
      <c r="G45" s="8">
        <v>8.8000000000000007</v>
      </c>
      <c r="H45" s="22"/>
      <c r="I45" s="4">
        <f t="shared" si="0"/>
        <v>42.599999999999994</v>
      </c>
      <c r="J45" s="4">
        <f t="shared" si="1"/>
        <v>48.6</v>
      </c>
      <c r="K45" s="4">
        <f t="shared" si="2"/>
        <v>8.8000000000000007</v>
      </c>
      <c r="L45" s="5"/>
      <c r="M45" s="17">
        <v>42</v>
      </c>
    </row>
    <row r="46" spans="1:13" ht="16.5" customHeight="1">
      <c r="A46" s="83"/>
      <c r="B46" s="3" t="s">
        <v>31</v>
      </c>
      <c r="C46" s="4">
        <v>3.7</v>
      </c>
      <c r="D46" s="4">
        <v>18</v>
      </c>
      <c r="E46" s="4">
        <v>48.7</v>
      </c>
      <c r="F46" s="4">
        <v>25.8</v>
      </c>
      <c r="G46" s="8">
        <v>3.7</v>
      </c>
      <c r="H46" s="22"/>
      <c r="I46" s="4">
        <f t="shared" si="0"/>
        <v>21.7</v>
      </c>
      <c r="J46" s="4">
        <f t="shared" si="1"/>
        <v>74.5</v>
      </c>
      <c r="K46" s="4">
        <f t="shared" si="2"/>
        <v>3.7</v>
      </c>
      <c r="L46" s="5"/>
      <c r="M46" s="17">
        <v>40</v>
      </c>
    </row>
    <row r="47" spans="1:13" ht="16.5" customHeight="1">
      <c r="A47" s="83"/>
      <c r="B47" s="3" t="s">
        <v>32</v>
      </c>
      <c r="C47" s="8">
        <v>5.9</v>
      </c>
      <c r="D47" s="8">
        <v>37.5</v>
      </c>
      <c r="E47" s="8">
        <v>38.299999999999997</v>
      </c>
      <c r="F47" s="4">
        <v>12.9</v>
      </c>
      <c r="G47" s="8">
        <v>5.5</v>
      </c>
      <c r="H47" s="22"/>
      <c r="I47" s="4">
        <f t="shared" si="0"/>
        <v>43.4</v>
      </c>
      <c r="J47" s="4">
        <f t="shared" si="1"/>
        <v>51.199999999999996</v>
      </c>
      <c r="K47" s="4">
        <f t="shared" si="2"/>
        <v>5.5</v>
      </c>
      <c r="L47" s="5"/>
      <c r="M47" s="17">
        <v>22</v>
      </c>
    </row>
    <row r="48" spans="1:13" ht="16.5" customHeight="1">
      <c r="A48" s="83"/>
      <c r="B48" s="3" t="s">
        <v>20</v>
      </c>
      <c r="C48" s="4">
        <v>10.4</v>
      </c>
      <c r="D48" s="4">
        <v>34.200000000000003</v>
      </c>
      <c r="E48" s="4">
        <v>28.9</v>
      </c>
      <c r="F48" s="4">
        <v>18.7</v>
      </c>
      <c r="G48" s="8">
        <v>7.8</v>
      </c>
      <c r="H48" s="22"/>
      <c r="I48" s="4">
        <f t="shared" si="0"/>
        <v>44.6</v>
      </c>
      <c r="J48" s="4">
        <f t="shared" si="1"/>
        <v>47.599999999999994</v>
      </c>
      <c r="K48" s="4">
        <f t="shared" si="2"/>
        <v>7.8</v>
      </c>
      <c r="L48" s="5"/>
      <c r="M48" s="17">
        <v>65</v>
      </c>
    </row>
    <row r="49" spans="1:13" ht="16.5" customHeight="1">
      <c r="A49" s="83"/>
      <c r="B49" s="3" t="s">
        <v>37</v>
      </c>
      <c r="C49" s="4">
        <v>4.9000000000000004</v>
      </c>
      <c r="D49" s="4">
        <v>29</v>
      </c>
      <c r="E49" s="4">
        <v>46.7</v>
      </c>
      <c r="F49" s="4">
        <v>12.7</v>
      </c>
      <c r="G49" s="8">
        <v>6.6</v>
      </c>
      <c r="H49" s="22"/>
      <c r="I49" s="4">
        <f t="shared" si="0"/>
        <v>33.9</v>
      </c>
      <c r="J49" s="4">
        <f t="shared" si="1"/>
        <v>59.400000000000006</v>
      </c>
      <c r="K49" s="4">
        <f t="shared" si="2"/>
        <v>6.6</v>
      </c>
      <c r="L49" s="5"/>
      <c r="M49" s="17">
        <v>25</v>
      </c>
    </row>
    <row r="50" spans="1:13" ht="16.5" customHeight="1">
      <c r="A50" s="83"/>
      <c r="B50" s="3" t="s">
        <v>38</v>
      </c>
      <c r="C50" s="4">
        <v>17.5</v>
      </c>
      <c r="D50" s="4">
        <v>21.2</v>
      </c>
      <c r="E50" s="4">
        <v>46.5</v>
      </c>
      <c r="F50" s="4">
        <v>11.6</v>
      </c>
      <c r="G50" s="8">
        <v>3.1</v>
      </c>
      <c r="H50" s="22"/>
      <c r="I50" s="4">
        <f t="shared" si="0"/>
        <v>38.700000000000003</v>
      </c>
      <c r="J50" s="4">
        <f t="shared" si="1"/>
        <v>58.1</v>
      </c>
      <c r="K50" s="4">
        <f t="shared" si="2"/>
        <v>3.1</v>
      </c>
      <c r="L50" s="5"/>
      <c r="M50" s="17">
        <v>32</v>
      </c>
    </row>
    <row r="51" spans="1:13" ht="16.5" customHeight="1">
      <c r="A51" s="83"/>
      <c r="B51" s="10" t="s">
        <v>5</v>
      </c>
      <c r="C51" s="4">
        <v>13.3</v>
      </c>
      <c r="D51" s="4">
        <v>33.4</v>
      </c>
      <c r="E51" s="4">
        <v>29.3</v>
      </c>
      <c r="F51" s="4">
        <v>15.3</v>
      </c>
      <c r="G51" s="4">
        <v>8.8000000000000007</v>
      </c>
      <c r="H51" s="21"/>
      <c r="I51" s="4">
        <f t="shared" si="0"/>
        <v>46.7</v>
      </c>
      <c r="J51" s="4">
        <f t="shared" si="1"/>
        <v>44.6</v>
      </c>
      <c r="K51" s="4">
        <f t="shared" si="2"/>
        <v>8.8000000000000007</v>
      </c>
      <c r="L51" s="5"/>
      <c r="M51" s="17">
        <v>40</v>
      </c>
    </row>
    <row r="52" spans="1:13" ht="16.5" customHeight="1">
      <c r="A52" s="83"/>
      <c r="B52" s="3" t="s">
        <v>60</v>
      </c>
      <c r="C52" s="4">
        <v>9.4</v>
      </c>
      <c r="D52" s="4">
        <v>32.6</v>
      </c>
      <c r="E52" s="4">
        <v>32.700000000000003</v>
      </c>
      <c r="F52" s="4">
        <v>9</v>
      </c>
      <c r="G52" s="4">
        <v>16.3</v>
      </c>
      <c r="H52" s="21"/>
      <c r="I52" s="4">
        <f t="shared" si="0"/>
        <v>42</v>
      </c>
      <c r="J52" s="4">
        <f t="shared" si="1"/>
        <v>41.7</v>
      </c>
      <c r="K52" s="4">
        <f t="shared" si="2"/>
        <v>16.3</v>
      </c>
      <c r="L52" s="5"/>
      <c r="M52" s="17">
        <v>194</v>
      </c>
    </row>
    <row r="53" spans="1:13" ht="16.5" customHeight="1">
      <c r="A53" s="83"/>
      <c r="B53" s="3" t="s">
        <v>21</v>
      </c>
      <c r="C53" s="4">
        <v>14.8</v>
      </c>
      <c r="D53" s="4">
        <v>26</v>
      </c>
      <c r="E53" s="4">
        <v>19.8</v>
      </c>
      <c r="F53" s="4">
        <v>11.8</v>
      </c>
      <c r="G53" s="4">
        <v>27.5</v>
      </c>
      <c r="H53" s="21"/>
      <c r="I53" s="4">
        <f t="shared" si="0"/>
        <v>40.799999999999997</v>
      </c>
      <c r="J53" s="4">
        <f t="shared" si="1"/>
        <v>31.6</v>
      </c>
      <c r="K53" s="4">
        <f t="shared" si="2"/>
        <v>27.5</v>
      </c>
      <c r="L53" s="5"/>
      <c r="M53" s="17">
        <v>147</v>
      </c>
    </row>
    <row r="54" spans="1:13" ht="16.5" customHeight="1">
      <c r="A54" s="83" t="s">
        <v>64</v>
      </c>
      <c r="B54" s="3" t="s">
        <v>61</v>
      </c>
      <c r="C54" s="4">
        <v>9.3000000000000007</v>
      </c>
      <c r="D54" s="4">
        <v>24.7</v>
      </c>
      <c r="E54" s="4">
        <v>40.1</v>
      </c>
      <c r="F54" s="4">
        <v>17.600000000000001</v>
      </c>
      <c r="G54" s="4">
        <v>8.1999999999999993</v>
      </c>
      <c r="H54" s="21"/>
      <c r="I54" s="4">
        <f t="shared" si="0"/>
        <v>34</v>
      </c>
      <c r="J54" s="4">
        <f t="shared" si="1"/>
        <v>57.7</v>
      </c>
      <c r="K54" s="4">
        <f t="shared" si="2"/>
        <v>8.1999999999999993</v>
      </c>
      <c r="L54" s="5"/>
      <c r="M54" s="17">
        <v>234</v>
      </c>
    </row>
    <row r="55" spans="1:13" ht="16.5" customHeight="1">
      <c r="A55" s="83"/>
      <c r="B55" s="3" t="s">
        <v>62</v>
      </c>
      <c r="C55" s="4">
        <v>7.6</v>
      </c>
      <c r="D55" s="4">
        <v>29.3</v>
      </c>
      <c r="E55" s="4">
        <v>40.6</v>
      </c>
      <c r="F55" s="4">
        <v>17.8</v>
      </c>
      <c r="G55" s="4">
        <v>4.7</v>
      </c>
      <c r="H55" s="21"/>
      <c r="I55" s="4">
        <f t="shared" si="0"/>
        <v>36.9</v>
      </c>
      <c r="J55" s="4">
        <f t="shared" si="1"/>
        <v>58.400000000000006</v>
      </c>
      <c r="K55" s="4">
        <f t="shared" si="2"/>
        <v>4.7</v>
      </c>
      <c r="L55" s="5"/>
      <c r="M55" s="17">
        <v>268</v>
      </c>
    </row>
    <row r="56" spans="1:13" ht="16.5" customHeight="1">
      <c r="A56" s="83"/>
      <c r="B56" s="3" t="s">
        <v>63</v>
      </c>
      <c r="C56" s="4">
        <v>11.7</v>
      </c>
      <c r="D56" s="4">
        <v>30.6</v>
      </c>
      <c r="E56" s="4">
        <v>35.200000000000003</v>
      </c>
      <c r="F56" s="4">
        <v>15.5</v>
      </c>
      <c r="G56" s="4">
        <v>6.9</v>
      </c>
      <c r="H56" s="21"/>
      <c r="I56" s="4">
        <f t="shared" si="0"/>
        <v>42.3</v>
      </c>
      <c r="J56" s="4">
        <f t="shared" si="1"/>
        <v>50.7</v>
      </c>
      <c r="K56" s="4">
        <f t="shared" si="2"/>
        <v>6.9</v>
      </c>
      <c r="L56" s="5"/>
      <c r="M56" s="17">
        <v>162</v>
      </c>
    </row>
    <row r="57" spans="1:13" ht="16.5" customHeight="1">
      <c r="A57" s="83"/>
      <c r="B57" s="3" t="s">
        <v>135</v>
      </c>
      <c r="C57" s="4">
        <v>11.7</v>
      </c>
      <c r="D57" s="4">
        <v>29.8</v>
      </c>
      <c r="E57" s="4">
        <v>27.1</v>
      </c>
      <c r="F57" s="4">
        <v>10.199999999999999</v>
      </c>
      <c r="G57" s="4">
        <v>21.1</v>
      </c>
      <c r="H57" s="21"/>
      <c r="I57" s="4">
        <f t="shared" si="0"/>
        <v>41.5</v>
      </c>
      <c r="J57" s="4">
        <f t="shared" si="1"/>
        <v>37.299999999999997</v>
      </c>
      <c r="K57" s="4">
        <f t="shared" si="2"/>
        <v>21.1</v>
      </c>
      <c r="L57" s="5"/>
      <c r="M57" s="17">
        <v>341</v>
      </c>
    </row>
    <row r="58" spans="1:13" ht="16.5" customHeight="1">
      <c r="A58" s="83" t="s">
        <v>43</v>
      </c>
      <c r="B58" s="3" t="s">
        <v>44</v>
      </c>
      <c r="C58" s="4">
        <v>8.5</v>
      </c>
      <c r="D58" s="4">
        <v>28.7</v>
      </c>
      <c r="E58" s="4">
        <v>41.8</v>
      </c>
      <c r="F58" s="4">
        <v>15.4</v>
      </c>
      <c r="G58" s="4">
        <v>5.6</v>
      </c>
      <c r="H58" s="21"/>
      <c r="I58" s="4">
        <f t="shared" si="0"/>
        <v>37.200000000000003</v>
      </c>
      <c r="J58" s="4">
        <f t="shared" si="1"/>
        <v>57.199999999999996</v>
      </c>
      <c r="K58" s="4">
        <f t="shared" si="2"/>
        <v>5.6</v>
      </c>
      <c r="L58" s="5"/>
      <c r="M58" s="17">
        <v>639</v>
      </c>
    </row>
    <row r="59" spans="1:13" ht="16.5" customHeight="1">
      <c r="A59" s="83"/>
      <c r="B59" s="3" t="s">
        <v>65</v>
      </c>
      <c r="C59" s="4">
        <v>16.600000000000001</v>
      </c>
      <c r="D59" s="4">
        <v>31.1</v>
      </c>
      <c r="E59" s="4">
        <v>25.8</v>
      </c>
      <c r="F59" s="4">
        <v>18.399999999999999</v>
      </c>
      <c r="G59" s="4">
        <v>8.1</v>
      </c>
      <c r="H59" s="21"/>
      <c r="I59" s="4">
        <f t="shared" si="0"/>
        <v>47.7</v>
      </c>
      <c r="J59" s="4">
        <f t="shared" si="1"/>
        <v>44.2</v>
      </c>
      <c r="K59" s="4">
        <f t="shared" si="2"/>
        <v>8.1</v>
      </c>
      <c r="L59" s="5"/>
      <c r="M59" s="17">
        <v>193</v>
      </c>
    </row>
    <row r="60" spans="1:13" ht="16.5" customHeight="1">
      <c r="A60" s="83"/>
      <c r="B60" s="3" t="s">
        <v>39</v>
      </c>
      <c r="C60" s="4">
        <v>8.5</v>
      </c>
      <c r="D60" s="4">
        <v>25.6</v>
      </c>
      <c r="E60" s="4">
        <v>20.5</v>
      </c>
      <c r="F60" s="4">
        <v>8.6999999999999993</v>
      </c>
      <c r="G60" s="4">
        <v>36.700000000000003</v>
      </c>
      <c r="H60" s="21"/>
      <c r="I60" s="4">
        <f t="shared" si="0"/>
        <v>34.1</v>
      </c>
      <c r="J60" s="4">
        <f t="shared" si="1"/>
        <v>29.2</v>
      </c>
      <c r="K60" s="4">
        <f t="shared" si="2"/>
        <v>36.700000000000003</v>
      </c>
      <c r="L60" s="5"/>
      <c r="M60" s="17">
        <v>174</v>
      </c>
    </row>
    <row r="61" spans="1:13" ht="16.5" customHeight="1">
      <c r="A61" s="83" t="s">
        <v>66</v>
      </c>
      <c r="B61" s="3" t="s">
        <v>67</v>
      </c>
      <c r="C61" s="4">
        <v>8</v>
      </c>
      <c r="D61" s="4">
        <v>28.5</v>
      </c>
      <c r="E61" s="4">
        <v>40.1</v>
      </c>
      <c r="F61" s="4">
        <v>18.2</v>
      </c>
      <c r="G61" s="4">
        <v>5.3</v>
      </c>
      <c r="H61" s="21"/>
      <c r="I61" s="4">
        <f t="shared" si="0"/>
        <v>36.5</v>
      </c>
      <c r="J61" s="4">
        <f t="shared" si="1"/>
        <v>58.3</v>
      </c>
      <c r="K61" s="4">
        <f t="shared" si="2"/>
        <v>5.3</v>
      </c>
      <c r="L61" s="5"/>
      <c r="M61" s="17">
        <v>328</v>
      </c>
    </row>
    <row r="62" spans="1:13" ht="16.5" customHeight="1">
      <c r="A62" s="83"/>
      <c r="B62" s="3" t="s">
        <v>68</v>
      </c>
      <c r="C62" s="4">
        <v>10.3</v>
      </c>
      <c r="D62" s="4">
        <v>30.8</v>
      </c>
      <c r="E62" s="4">
        <v>36.5</v>
      </c>
      <c r="F62" s="4">
        <v>13.8</v>
      </c>
      <c r="G62" s="4">
        <v>8.6</v>
      </c>
      <c r="H62" s="21"/>
      <c r="I62" s="4">
        <f t="shared" si="0"/>
        <v>41.1</v>
      </c>
      <c r="J62" s="4">
        <f t="shared" si="1"/>
        <v>50.3</v>
      </c>
      <c r="K62" s="4">
        <f t="shared" si="2"/>
        <v>8.6</v>
      </c>
      <c r="L62" s="5"/>
      <c r="M62" s="17">
        <v>551</v>
      </c>
    </row>
    <row r="63" spans="1:13" ht="16.5" customHeight="1">
      <c r="A63" s="83"/>
      <c r="B63" s="3" t="s">
        <v>39</v>
      </c>
      <c r="C63" s="4">
        <v>14.5</v>
      </c>
      <c r="D63" s="4">
        <v>19.5</v>
      </c>
      <c r="E63" s="4">
        <v>15.9</v>
      </c>
      <c r="F63" s="4">
        <v>10.5</v>
      </c>
      <c r="G63" s="4">
        <v>39.5</v>
      </c>
      <c r="H63" s="21"/>
      <c r="I63" s="4">
        <f t="shared" si="0"/>
        <v>34</v>
      </c>
      <c r="J63" s="4">
        <f t="shared" si="1"/>
        <v>26.4</v>
      </c>
      <c r="K63" s="4">
        <f t="shared" si="2"/>
        <v>39.5</v>
      </c>
      <c r="L63" s="5"/>
      <c r="M63" s="17">
        <v>127</v>
      </c>
    </row>
    <row r="64" spans="1:13" ht="36" customHeight="1">
      <c r="A64" s="83" t="s">
        <v>69</v>
      </c>
      <c r="B64" s="3" t="s">
        <v>70</v>
      </c>
      <c r="C64" s="4">
        <v>7.6</v>
      </c>
      <c r="D64" s="4">
        <v>28</v>
      </c>
      <c r="E64" s="4">
        <v>41.7</v>
      </c>
      <c r="F64" s="4">
        <v>17.7</v>
      </c>
      <c r="G64" s="4">
        <v>4.9000000000000004</v>
      </c>
      <c r="H64" s="21"/>
      <c r="I64" s="4">
        <f t="shared" si="0"/>
        <v>35.6</v>
      </c>
      <c r="J64" s="4">
        <f t="shared" si="1"/>
        <v>59.400000000000006</v>
      </c>
      <c r="K64" s="4">
        <f t="shared" si="2"/>
        <v>4.9000000000000004</v>
      </c>
      <c r="L64" s="5"/>
      <c r="M64" s="17">
        <v>547</v>
      </c>
    </row>
    <row r="65" spans="1:13" ht="36" customHeight="1">
      <c r="A65" s="83"/>
      <c r="B65" s="3" t="s">
        <v>71</v>
      </c>
      <c r="C65" s="4">
        <v>15.2</v>
      </c>
      <c r="D65" s="4">
        <v>30.2</v>
      </c>
      <c r="E65" s="4">
        <v>32.6</v>
      </c>
      <c r="F65" s="4">
        <v>13.4</v>
      </c>
      <c r="G65" s="4">
        <v>8.6</v>
      </c>
      <c r="H65" s="21"/>
      <c r="I65" s="4">
        <f t="shared" si="0"/>
        <v>45.4</v>
      </c>
      <c r="J65" s="4">
        <f t="shared" si="1"/>
        <v>46</v>
      </c>
      <c r="K65" s="4">
        <f t="shared" si="2"/>
        <v>8.6</v>
      </c>
      <c r="L65" s="5"/>
      <c r="M65" s="17">
        <v>312</v>
      </c>
    </row>
    <row r="66" spans="1:13" ht="36" customHeight="1">
      <c r="A66" s="83"/>
      <c r="B66" s="3" t="s">
        <v>39</v>
      </c>
      <c r="C66" s="4">
        <v>8.3000000000000007</v>
      </c>
      <c r="D66" s="4">
        <v>27.3</v>
      </c>
      <c r="E66" s="4">
        <v>15.7</v>
      </c>
      <c r="F66" s="4">
        <v>6.9</v>
      </c>
      <c r="G66" s="4">
        <v>41.9</v>
      </c>
      <c r="H66" s="21"/>
      <c r="I66" s="4">
        <f t="shared" si="0"/>
        <v>35.6</v>
      </c>
      <c r="J66" s="4">
        <f t="shared" si="1"/>
        <v>22.6</v>
      </c>
      <c r="K66" s="4">
        <f t="shared" si="2"/>
        <v>41.9</v>
      </c>
      <c r="L66" s="5"/>
      <c r="M66" s="17">
        <v>147</v>
      </c>
    </row>
    <row r="67" spans="1:13" ht="16.5" customHeight="1">
      <c r="A67" s="83" t="s">
        <v>72</v>
      </c>
      <c r="B67" s="3" t="s">
        <v>73</v>
      </c>
      <c r="C67" s="4">
        <v>15.7</v>
      </c>
      <c r="D67" s="4">
        <v>33.799999999999997</v>
      </c>
      <c r="E67" s="4">
        <v>28.5</v>
      </c>
      <c r="F67" s="4">
        <v>12.1</v>
      </c>
      <c r="G67" s="4">
        <v>10</v>
      </c>
      <c r="H67" s="21"/>
      <c r="I67" s="4">
        <f t="shared" si="0"/>
        <v>49.5</v>
      </c>
      <c r="J67" s="4">
        <f t="shared" si="1"/>
        <v>40.6</v>
      </c>
      <c r="K67" s="4">
        <f t="shared" si="2"/>
        <v>10</v>
      </c>
      <c r="L67" s="5"/>
      <c r="M67" s="17">
        <v>394</v>
      </c>
    </row>
    <row r="68" spans="1:13" ht="16.5" customHeight="1">
      <c r="A68" s="83"/>
      <c r="B68" s="3" t="s">
        <v>74</v>
      </c>
      <c r="C68" s="4">
        <v>6.4</v>
      </c>
      <c r="D68" s="4">
        <v>26.3</v>
      </c>
      <c r="E68" s="4">
        <v>43.4</v>
      </c>
      <c r="F68" s="4">
        <v>18.8</v>
      </c>
      <c r="G68" s="4">
        <v>5</v>
      </c>
      <c r="H68" s="21"/>
      <c r="I68" s="4">
        <f t="shared" si="0"/>
        <v>32.700000000000003</v>
      </c>
      <c r="J68" s="4">
        <f t="shared" si="1"/>
        <v>62.2</v>
      </c>
      <c r="K68" s="4">
        <f t="shared" si="2"/>
        <v>5</v>
      </c>
      <c r="L68" s="5"/>
      <c r="M68" s="17">
        <v>511</v>
      </c>
    </row>
    <row r="69" spans="1:13" ht="16.5" customHeight="1">
      <c r="A69" s="83"/>
      <c r="B69" s="3" t="s">
        <v>75</v>
      </c>
      <c r="C69" s="4">
        <v>6.6</v>
      </c>
      <c r="D69" s="4">
        <v>20</v>
      </c>
      <c r="E69" s="4">
        <v>18.3</v>
      </c>
      <c r="F69" s="4">
        <v>5.4</v>
      </c>
      <c r="G69" s="4">
        <v>49.6</v>
      </c>
      <c r="H69" s="21"/>
      <c r="I69" s="4">
        <f t="shared" si="0"/>
        <v>26.6</v>
      </c>
      <c r="J69" s="4">
        <f t="shared" si="1"/>
        <v>23.700000000000003</v>
      </c>
      <c r="K69" s="4">
        <f t="shared" si="2"/>
        <v>49.6</v>
      </c>
      <c r="L69" s="5"/>
      <c r="M69" s="17">
        <v>101</v>
      </c>
    </row>
    <row r="70" spans="1:13" ht="16.5" customHeight="1">
      <c r="A70" s="83" t="s">
        <v>78</v>
      </c>
      <c r="B70" s="3" t="s">
        <v>76</v>
      </c>
      <c r="C70" s="4">
        <v>14.4</v>
      </c>
      <c r="D70" s="4">
        <v>33.5</v>
      </c>
      <c r="E70" s="4">
        <v>35.4</v>
      </c>
      <c r="F70" s="4">
        <v>12.7</v>
      </c>
      <c r="G70" s="4">
        <v>4</v>
      </c>
      <c r="H70" s="21"/>
      <c r="I70" s="4">
        <f t="shared" ref="I70:I108" si="3">C70+D70</f>
        <v>47.9</v>
      </c>
      <c r="J70" s="4">
        <f t="shared" ref="J70:J108" si="4">E70+F70</f>
        <v>48.099999999999994</v>
      </c>
      <c r="K70" s="4">
        <f t="shared" ref="K70:K108" si="5">G70</f>
        <v>4</v>
      </c>
      <c r="L70" s="5"/>
      <c r="M70" s="17">
        <v>518</v>
      </c>
    </row>
    <row r="71" spans="1:13" ht="16.5" customHeight="1">
      <c r="A71" s="83"/>
      <c r="B71" s="3" t="s">
        <v>77</v>
      </c>
      <c r="C71" s="4">
        <v>5.8</v>
      </c>
      <c r="D71" s="4">
        <v>27.5</v>
      </c>
      <c r="E71" s="4">
        <v>41.4</v>
      </c>
      <c r="F71" s="4">
        <v>20.3</v>
      </c>
      <c r="G71" s="4">
        <v>5</v>
      </c>
      <c r="H71" s="21"/>
      <c r="I71" s="4">
        <f t="shared" si="3"/>
        <v>33.299999999999997</v>
      </c>
      <c r="J71" s="4">
        <f t="shared" si="4"/>
        <v>61.7</v>
      </c>
      <c r="K71" s="4">
        <f t="shared" si="5"/>
        <v>5</v>
      </c>
      <c r="L71" s="5"/>
      <c r="M71" s="17">
        <v>388</v>
      </c>
    </row>
    <row r="72" spans="1:13" ht="16.5" customHeight="1">
      <c r="A72" s="83"/>
      <c r="B72" s="3" t="s">
        <v>39</v>
      </c>
      <c r="C72" s="4">
        <v>3.8</v>
      </c>
      <c r="D72" s="4">
        <v>7.7</v>
      </c>
      <c r="E72" s="4">
        <v>8.5</v>
      </c>
      <c r="F72" s="4">
        <v>4.7</v>
      </c>
      <c r="G72" s="4">
        <v>75.3</v>
      </c>
      <c r="H72" s="21"/>
      <c r="I72" s="4">
        <f t="shared" si="3"/>
        <v>11.5</v>
      </c>
      <c r="J72" s="4">
        <f t="shared" si="4"/>
        <v>13.2</v>
      </c>
      <c r="K72" s="4">
        <f t="shared" si="5"/>
        <v>75.3</v>
      </c>
      <c r="L72" s="5"/>
      <c r="M72" s="17">
        <v>100</v>
      </c>
    </row>
    <row r="73" spans="1:13" ht="16.5" customHeight="1">
      <c r="A73" s="83" t="s">
        <v>79</v>
      </c>
      <c r="B73" s="3" t="s">
        <v>76</v>
      </c>
      <c r="C73" s="9">
        <v>26</v>
      </c>
      <c r="D73" s="9">
        <v>74</v>
      </c>
      <c r="E73" s="9">
        <v>0</v>
      </c>
      <c r="F73" s="9">
        <v>0</v>
      </c>
      <c r="G73" s="9">
        <v>0</v>
      </c>
      <c r="H73" s="23"/>
      <c r="I73" s="9">
        <f t="shared" si="3"/>
        <v>100</v>
      </c>
      <c r="J73" s="9">
        <f t="shared" si="4"/>
        <v>0</v>
      </c>
      <c r="K73" s="9">
        <f t="shared" si="5"/>
        <v>0</v>
      </c>
      <c r="L73" s="5"/>
      <c r="M73" s="17">
        <v>389</v>
      </c>
    </row>
    <row r="74" spans="1:13" ht="16.5" customHeight="1">
      <c r="A74" s="83"/>
      <c r="B74" s="3" t="s">
        <v>77</v>
      </c>
      <c r="C74" s="9">
        <v>0</v>
      </c>
      <c r="D74" s="9">
        <v>0</v>
      </c>
      <c r="E74" s="9">
        <v>70.3</v>
      </c>
      <c r="F74" s="9">
        <v>29.7</v>
      </c>
      <c r="G74" s="9">
        <v>0</v>
      </c>
      <c r="H74" s="23"/>
      <c r="I74" s="9">
        <f t="shared" si="3"/>
        <v>0</v>
      </c>
      <c r="J74" s="9">
        <f t="shared" si="4"/>
        <v>100</v>
      </c>
      <c r="K74" s="9">
        <f t="shared" si="5"/>
        <v>0</v>
      </c>
      <c r="L74" s="5"/>
      <c r="M74" s="17">
        <v>502</v>
      </c>
    </row>
    <row r="75" spans="1:13" ht="16.5" customHeight="1">
      <c r="A75" s="83"/>
      <c r="B75" s="3" t="s">
        <v>39</v>
      </c>
      <c r="C75" s="9">
        <v>0</v>
      </c>
      <c r="D75" s="9">
        <v>0</v>
      </c>
      <c r="E75" s="9">
        <v>0</v>
      </c>
      <c r="F75" s="9">
        <v>0</v>
      </c>
      <c r="G75" s="9">
        <v>100</v>
      </c>
      <c r="H75" s="23"/>
      <c r="I75" s="9">
        <f t="shared" si="3"/>
        <v>0</v>
      </c>
      <c r="J75" s="9">
        <f t="shared" si="4"/>
        <v>0</v>
      </c>
      <c r="K75" s="9">
        <f t="shared" si="5"/>
        <v>100</v>
      </c>
      <c r="L75" s="5"/>
      <c r="M75" s="17">
        <v>115</v>
      </c>
    </row>
    <row r="76" spans="1:13" ht="16.5" customHeight="1">
      <c r="A76" s="83" t="s">
        <v>80</v>
      </c>
      <c r="B76" s="3" t="s">
        <v>76</v>
      </c>
      <c r="C76" s="4">
        <v>23.7</v>
      </c>
      <c r="D76" s="4">
        <v>44</v>
      </c>
      <c r="E76" s="4">
        <v>18.8</v>
      </c>
      <c r="F76" s="4">
        <v>10</v>
      </c>
      <c r="G76" s="4">
        <v>3.6</v>
      </c>
      <c r="H76" s="21"/>
      <c r="I76" s="4">
        <f t="shared" si="3"/>
        <v>67.7</v>
      </c>
      <c r="J76" s="4">
        <f t="shared" si="4"/>
        <v>28.8</v>
      </c>
      <c r="K76" s="4">
        <f t="shared" si="5"/>
        <v>3.6</v>
      </c>
      <c r="L76" s="5"/>
      <c r="M76" s="17">
        <v>164</v>
      </c>
    </row>
    <row r="77" spans="1:13" ht="16.5" customHeight="1">
      <c r="A77" s="83"/>
      <c r="B77" s="3" t="s">
        <v>77</v>
      </c>
      <c r="C77" s="4">
        <v>7.9</v>
      </c>
      <c r="D77" s="4">
        <v>27.8</v>
      </c>
      <c r="E77" s="4">
        <v>43.6</v>
      </c>
      <c r="F77" s="4">
        <v>17.7</v>
      </c>
      <c r="G77" s="4">
        <v>3.1</v>
      </c>
      <c r="H77" s="21"/>
      <c r="I77" s="4">
        <f t="shared" si="3"/>
        <v>35.700000000000003</v>
      </c>
      <c r="J77" s="4">
        <f t="shared" si="4"/>
        <v>61.3</v>
      </c>
      <c r="K77" s="4">
        <f t="shared" si="5"/>
        <v>3.1</v>
      </c>
      <c r="L77" s="5"/>
      <c r="M77" s="17">
        <v>724</v>
      </c>
    </row>
    <row r="78" spans="1:13" ht="16.5" customHeight="1">
      <c r="A78" s="83"/>
      <c r="B78" s="3" t="s">
        <v>39</v>
      </c>
      <c r="C78" s="4">
        <v>4.5999999999999996</v>
      </c>
      <c r="D78" s="4">
        <v>12.2</v>
      </c>
      <c r="E78" s="4">
        <v>5.7</v>
      </c>
      <c r="F78" s="4">
        <v>4.0999999999999996</v>
      </c>
      <c r="G78" s="4">
        <v>73.400000000000006</v>
      </c>
      <c r="H78" s="21"/>
      <c r="I78" s="4">
        <f t="shared" si="3"/>
        <v>16.799999999999997</v>
      </c>
      <c r="J78" s="4">
        <f t="shared" si="4"/>
        <v>9.8000000000000007</v>
      </c>
      <c r="K78" s="4">
        <f t="shared" si="5"/>
        <v>73.400000000000006</v>
      </c>
      <c r="L78" s="5"/>
      <c r="M78" s="17">
        <v>119</v>
      </c>
    </row>
    <row r="79" spans="1:13" ht="16.5" customHeight="1">
      <c r="A79" s="83" t="s">
        <v>81</v>
      </c>
      <c r="B79" s="3" t="s">
        <v>82</v>
      </c>
      <c r="C79" s="4">
        <v>10.9</v>
      </c>
      <c r="D79" s="4">
        <v>30.8</v>
      </c>
      <c r="E79" s="4">
        <v>34.799999999999997</v>
      </c>
      <c r="F79" s="4">
        <v>15.1</v>
      </c>
      <c r="G79" s="4">
        <v>8.3000000000000007</v>
      </c>
      <c r="H79" s="21"/>
      <c r="I79" s="4">
        <f t="shared" si="3"/>
        <v>41.7</v>
      </c>
      <c r="J79" s="4">
        <f t="shared" si="4"/>
        <v>49.9</v>
      </c>
      <c r="K79" s="4">
        <f t="shared" si="5"/>
        <v>8.3000000000000007</v>
      </c>
      <c r="L79" s="5"/>
      <c r="M79" s="17">
        <v>499</v>
      </c>
    </row>
    <row r="80" spans="1:13" ht="16.5" customHeight="1">
      <c r="A80" s="83"/>
      <c r="B80" s="3" t="s">
        <v>83</v>
      </c>
      <c r="C80" s="4">
        <v>9.8000000000000007</v>
      </c>
      <c r="D80" s="4">
        <v>28.7</v>
      </c>
      <c r="E80" s="4">
        <v>43.2</v>
      </c>
      <c r="F80" s="4">
        <v>14.5</v>
      </c>
      <c r="G80" s="4">
        <v>3.8</v>
      </c>
      <c r="H80" s="21"/>
      <c r="I80" s="4">
        <f t="shared" si="3"/>
        <v>38.5</v>
      </c>
      <c r="J80" s="4">
        <f t="shared" si="4"/>
        <v>57.7</v>
      </c>
      <c r="K80" s="4">
        <f t="shared" si="5"/>
        <v>3.8</v>
      </c>
      <c r="L80" s="5"/>
      <c r="M80" s="17">
        <v>274</v>
      </c>
    </row>
    <row r="81" spans="1:13" ht="16.5" customHeight="1">
      <c r="A81" s="83"/>
      <c r="B81" s="3" t="s">
        <v>84</v>
      </c>
      <c r="C81" s="4">
        <v>6.2</v>
      </c>
      <c r="D81" s="4">
        <v>23.1</v>
      </c>
      <c r="E81" s="4">
        <v>36.5</v>
      </c>
      <c r="F81" s="4">
        <v>25.1</v>
      </c>
      <c r="G81" s="4">
        <v>9.1</v>
      </c>
      <c r="H81" s="21"/>
      <c r="I81" s="4">
        <f t="shared" si="3"/>
        <v>29.3</v>
      </c>
      <c r="J81" s="4">
        <f t="shared" si="4"/>
        <v>61.6</v>
      </c>
      <c r="K81" s="4">
        <f t="shared" si="5"/>
        <v>9.1</v>
      </c>
      <c r="L81" s="5"/>
      <c r="M81" s="17">
        <v>101</v>
      </c>
    </row>
    <row r="82" spans="1:13" ht="16.5" customHeight="1">
      <c r="A82" s="83"/>
      <c r="B82" s="3" t="s">
        <v>39</v>
      </c>
      <c r="C82" s="4">
        <v>10.1</v>
      </c>
      <c r="D82" s="4">
        <v>24.4</v>
      </c>
      <c r="E82" s="4">
        <v>17.899999999999999</v>
      </c>
      <c r="F82" s="4">
        <v>6.4</v>
      </c>
      <c r="G82" s="4">
        <v>41.2</v>
      </c>
      <c r="H82" s="21"/>
      <c r="I82" s="4">
        <f t="shared" si="3"/>
        <v>34.5</v>
      </c>
      <c r="J82" s="4">
        <f t="shared" si="4"/>
        <v>24.299999999999997</v>
      </c>
      <c r="K82" s="4">
        <f t="shared" si="5"/>
        <v>41.2</v>
      </c>
      <c r="L82" s="5"/>
      <c r="M82" s="17">
        <v>132</v>
      </c>
    </row>
    <row r="83" spans="1:13" ht="16.5" customHeight="1">
      <c r="A83" s="83" t="s">
        <v>85</v>
      </c>
      <c r="B83" s="3" t="s">
        <v>86</v>
      </c>
      <c r="C83" s="4">
        <v>8.5</v>
      </c>
      <c r="D83" s="4">
        <v>27.1</v>
      </c>
      <c r="E83" s="4">
        <v>40.4</v>
      </c>
      <c r="F83" s="4">
        <v>16.600000000000001</v>
      </c>
      <c r="G83" s="4">
        <v>7.3</v>
      </c>
      <c r="H83" s="21"/>
      <c r="I83" s="4">
        <f t="shared" si="3"/>
        <v>35.6</v>
      </c>
      <c r="J83" s="4">
        <f t="shared" si="4"/>
        <v>57</v>
      </c>
      <c r="K83" s="4">
        <f t="shared" si="5"/>
        <v>7.3</v>
      </c>
      <c r="L83" s="5"/>
      <c r="M83" s="17">
        <v>710</v>
      </c>
    </row>
    <row r="84" spans="1:13" ht="16.5" customHeight="1">
      <c r="A84" s="83"/>
      <c r="B84" s="3" t="s">
        <v>87</v>
      </c>
      <c r="C84" s="4">
        <v>15.3</v>
      </c>
      <c r="D84" s="4">
        <v>37.200000000000003</v>
      </c>
      <c r="E84" s="4">
        <v>27.8</v>
      </c>
      <c r="F84" s="4">
        <v>12.4</v>
      </c>
      <c r="G84" s="4">
        <v>7.3</v>
      </c>
      <c r="H84" s="21"/>
      <c r="I84" s="4">
        <f t="shared" si="3"/>
        <v>52.5</v>
      </c>
      <c r="J84" s="4">
        <f t="shared" si="4"/>
        <v>40.200000000000003</v>
      </c>
      <c r="K84" s="4">
        <f t="shared" si="5"/>
        <v>7.3</v>
      </c>
      <c r="L84" s="5"/>
      <c r="M84" s="17">
        <v>186</v>
      </c>
    </row>
    <row r="85" spans="1:13" ht="16.5" customHeight="1">
      <c r="A85" s="83"/>
      <c r="B85" s="3" t="s">
        <v>39</v>
      </c>
      <c r="C85" s="4">
        <v>11.1</v>
      </c>
      <c r="D85" s="4">
        <v>23.7</v>
      </c>
      <c r="E85" s="4">
        <v>12.9</v>
      </c>
      <c r="F85" s="4">
        <v>7.3</v>
      </c>
      <c r="G85" s="4">
        <v>45</v>
      </c>
      <c r="H85" s="21"/>
      <c r="I85" s="4">
        <f t="shared" si="3"/>
        <v>34.799999999999997</v>
      </c>
      <c r="J85" s="4">
        <f t="shared" si="4"/>
        <v>20.2</v>
      </c>
      <c r="K85" s="4">
        <f t="shared" si="5"/>
        <v>45</v>
      </c>
      <c r="L85" s="5"/>
      <c r="M85" s="17">
        <v>110</v>
      </c>
    </row>
    <row r="86" spans="1:13" ht="22.5" customHeight="1">
      <c r="A86" s="83" t="s">
        <v>88</v>
      </c>
      <c r="B86" s="3" t="s">
        <v>89</v>
      </c>
      <c r="C86" s="4">
        <v>12.3</v>
      </c>
      <c r="D86" s="4">
        <v>26.8</v>
      </c>
      <c r="E86" s="4">
        <v>39.799999999999997</v>
      </c>
      <c r="F86" s="4">
        <v>18.3</v>
      </c>
      <c r="G86" s="8">
        <v>2.8</v>
      </c>
      <c r="H86" s="22"/>
      <c r="I86" s="4">
        <f t="shared" si="3"/>
        <v>39.1</v>
      </c>
      <c r="J86" s="4">
        <f t="shared" si="4"/>
        <v>58.099999999999994</v>
      </c>
      <c r="K86" s="4">
        <f t="shared" si="5"/>
        <v>2.8</v>
      </c>
      <c r="L86" s="5"/>
      <c r="M86" s="17">
        <v>264</v>
      </c>
    </row>
    <row r="87" spans="1:13" ht="22.5" customHeight="1">
      <c r="A87" s="83"/>
      <c r="B87" s="3" t="s">
        <v>137</v>
      </c>
      <c r="C87" s="4">
        <v>10.3</v>
      </c>
      <c r="D87" s="4">
        <v>30.2</v>
      </c>
      <c r="E87" s="4">
        <v>36.299999999999997</v>
      </c>
      <c r="F87" s="4">
        <v>14.5</v>
      </c>
      <c r="G87" s="4">
        <v>8.6999999999999993</v>
      </c>
      <c r="H87" s="21"/>
      <c r="I87" s="4">
        <f t="shared" si="3"/>
        <v>40.5</v>
      </c>
      <c r="J87" s="4">
        <f t="shared" si="4"/>
        <v>50.8</v>
      </c>
      <c r="K87" s="4">
        <f t="shared" si="5"/>
        <v>8.6999999999999993</v>
      </c>
      <c r="L87" s="5"/>
      <c r="M87" s="17">
        <v>651</v>
      </c>
    </row>
    <row r="88" spans="1:13" ht="22.5" customHeight="1">
      <c r="A88" s="83"/>
      <c r="B88" s="3" t="s">
        <v>39</v>
      </c>
      <c r="C88" s="4">
        <v>1.8</v>
      </c>
      <c r="D88" s="4">
        <v>22.3</v>
      </c>
      <c r="E88" s="4">
        <v>12.3</v>
      </c>
      <c r="F88" s="4">
        <v>6.9</v>
      </c>
      <c r="G88" s="4">
        <v>56.6</v>
      </c>
      <c r="H88" s="21"/>
      <c r="I88" s="4">
        <f t="shared" si="3"/>
        <v>24.1</v>
      </c>
      <c r="J88" s="4">
        <f t="shared" si="4"/>
        <v>19.200000000000003</v>
      </c>
      <c r="K88" s="4">
        <f t="shared" si="5"/>
        <v>56.6</v>
      </c>
      <c r="L88" s="5"/>
      <c r="M88" s="17">
        <v>91</v>
      </c>
    </row>
    <row r="89" spans="1:13" ht="17.25" customHeight="1">
      <c r="A89" s="83" t="s">
        <v>136</v>
      </c>
      <c r="B89" s="3" t="s">
        <v>89</v>
      </c>
      <c r="C89" s="4">
        <v>8.6</v>
      </c>
      <c r="D89" s="4">
        <v>28.2</v>
      </c>
      <c r="E89" s="4">
        <v>39.6</v>
      </c>
      <c r="F89" s="4">
        <v>16.399999999999999</v>
      </c>
      <c r="G89" s="8">
        <v>7.3</v>
      </c>
      <c r="H89" s="22"/>
      <c r="I89" s="4">
        <f t="shared" si="3"/>
        <v>36.799999999999997</v>
      </c>
      <c r="J89" s="4">
        <f t="shared" si="4"/>
        <v>56</v>
      </c>
      <c r="K89" s="4">
        <f t="shared" si="5"/>
        <v>7.3</v>
      </c>
      <c r="L89" s="5"/>
      <c r="M89" s="17">
        <v>677</v>
      </c>
    </row>
    <row r="90" spans="1:13" ht="17.25" customHeight="1">
      <c r="A90" s="83"/>
      <c r="B90" s="3" t="s">
        <v>137</v>
      </c>
      <c r="C90" s="4">
        <v>15.5</v>
      </c>
      <c r="D90" s="4">
        <v>29.7</v>
      </c>
      <c r="E90" s="4">
        <v>31.1</v>
      </c>
      <c r="F90" s="4">
        <v>13.1</v>
      </c>
      <c r="G90" s="4">
        <v>10.6</v>
      </c>
      <c r="H90" s="21"/>
      <c r="I90" s="4">
        <f t="shared" si="3"/>
        <v>45.2</v>
      </c>
      <c r="J90" s="4">
        <f t="shared" si="4"/>
        <v>44.2</v>
      </c>
      <c r="K90" s="4">
        <f t="shared" si="5"/>
        <v>10.6</v>
      </c>
      <c r="L90" s="5"/>
      <c r="M90" s="17">
        <v>250</v>
      </c>
    </row>
    <row r="91" spans="1:13" ht="17.25" customHeight="1">
      <c r="A91" s="88"/>
      <c r="B91" s="3" t="s">
        <v>39</v>
      </c>
      <c r="C91" s="4">
        <v>5.5</v>
      </c>
      <c r="D91" s="4">
        <v>29.2</v>
      </c>
      <c r="E91" s="4">
        <v>8.6</v>
      </c>
      <c r="F91" s="4">
        <v>6.7</v>
      </c>
      <c r="G91" s="4">
        <v>50</v>
      </c>
      <c r="H91" s="21"/>
      <c r="I91" s="4">
        <f t="shared" si="3"/>
        <v>34.700000000000003</v>
      </c>
      <c r="J91" s="4">
        <f t="shared" si="4"/>
        <v>15.3</v>
      </c>
      <c r="K91" s="4">
        <f t="shared" si="5"/>
        <v>50</v>
      </c>
      <c r="L91" s="5"/>
      <c r="M91" s="17">
        <v>78</v>
      </c>
    </row>
    <row r="92" spans="1:13" ht="36" customHeight="1">
      <c r="A92" s="83" t="s">
        <v>90</v>
      </c>
      <c r="B92" s="11" t="s">
        <v>91</v>
      </c>
      <c r="C92" s="4">
        <v>10.6</v>
      </c>
      <c r="D92" s="4">
        <v>28.1</v>
      </c>
      <c r="E92" s="4">
        <v>42.3</v>
      </c>
      <c r="F92" s="4">
        <v>14.8</v>
      </c>
      <c r="G92" s="8">
        <v>4.3</v>
      </c>
      <c r="H92" s="22"/>
      <c r="I92" s="4">
        <f t="shared" si="3"/>
        <v>38.700000000000003</v>
      </c>
      <c r="J92" s="4">
        <f t="shared" si="4"/>
        <v>57.099999999999994</v>
      </c>
      <c r="K92" s="4">
        <f t="shared" si="5"/>
        <v>4.3</v>
      </c>
      <c r="L92" s="5"/>
      <c r="M92" s="17">
        <v>311</v>
      </c>
    </row>
    <row r="93" spans="1:13" ht="36" customHeight="1">
      <c r="A93" s="83"/>
      <c r="B93" s="11" t="s">
        <v>92</v>
      </c>
      <c r="C93" s="4">
        <v>9.6</v>
      </c>
      <c r="D93" s="4">
        <v>31.9</v>
      </c>
      <c r="E93" s="4">
        <v>35.299999999999997</v>
      </c>
      <c r="F93" s="4">
        <v>16.5</v>
      </c>
      <c r="G93" s="8">
        <v>6.7</v>
      </c>
      <c r="H93" s="22"/>
      <c r="I93" s="4">
        <f t="shared" si="3"/>
        <v>41.5</v>
      </c>
      <c r="J93" s="4">
        <f t="shared" si="4"/>
        <v>51.8</v>
      </c>
      <c r="K93" s="4">
        <f t="shared" si="5"/>
        <v>6.7</v>
      </c>
      <c r="L93" s="5"/>
      <c r="M93" s="17">
        <v>519</v>
      </c>
    </row>
    <row r="94" spans="1:13" ht="36" customHeight="1">
      <c r="A94" s="83"/>
      <c r="B94" s="11" t="s">
        <v>93</v>
      </c>
      <c r="C94" s="4">
        <v>19.399999999999999</v>
      </c>
      <c r="D94" s="4">
        <v>26.8</v>
      </c>
      <c r="E94" s="4">
        <v>29.7</v>
      </c>
      <c r="F94" s="4">
        <v>17.899999999999999</v>
      </c>
      <c r="G94" s="4">
        <v>6.3</v>
      </c>
      <c r="H94" s="21"/>
      <c r="I94" s="4">
        <f t="shared" si="3"/>
        <v>46.2</v>
      </c>
      <c r="J94" s="4">
        <f t="shared" si="4"/>
        <v>47.599999999999994</v>
      </c>
      <c r="K94" s="4">
        <f t="shared" si="5"/>
        <v>6.3</v>
      </c>
      <c r="L94" s="5"/>
      <c r="M94" s="17">
        <v>53</v>
      </c>
    </row>
    <row r="95" spans="1:13" ht="36" customHeight="1">
      <c r="A95" s="88"/>
      <c r="B95" s="11" t="s">
        <v>39</v>
      </c>
      <c r="C95" s="4">
        <v>6.6</v>
      </c>
      <c r="D95" s="4">
        <v>17.100000000000001</v>
      </c>
      <c r="E95" s="4">
        <v>18.3</v>
      </c>
      <c r="F95" s="4">
        <v>6.4</v>
      </c>
      <c r="G95" s="4">
        <v>51.7</v>
      </c>
      <c r="H95" s="21"/>
      <c r="I95" s="4">
        <f t="shared" si="3"/>
        <v>23.700000000000003</v>
      </c>
      <c r="J95" s="4">
        <f t="shared" si="4"/>
        <v>24.700000000000003</v>
      </c>
      <c r="K95" s="4">
        <f t="shared" si="5"/>
        <v>51.7</v>
      </c>
      <c r="L95" s="5"/>
      <c r="M95" s="17">
        <v>123</v>
      </c>
    </row>
    <row r="96" spans="1:13" ht="17.25" customHeight="1">
      <c r="A96" s="83" t="s">
        <v>94</v>
      </c>
      <c r="B96" s="11" t="s">
        <v>76</v>
      </c>
      <c r="C96" s="4">
        <v>9</v>
      </c>
      <c r="D96" s="4">
        <v>26.5</v>
      </c>
      <c r="E96" s="4">
        <v>42</v>
      </c>
      <c r="F96" s="4">
        <v>17.899999999999999</v>
      </c>
      <c r="G96" s="8">
        <v>4.7</v>
      </c>
      <c r="H96" s="22"/>
      <c r="I96" s="4">
        <f t="shared" si="3"/>
        <v>35.5</v>
      </c>
      <c r="J96" s="4">
        <f t="shared" si="4"/>
        <v>59.9</v>
      </c>
      <c r="K96" s="4">
        <f t="shared" si="5"/>
        <v>4.7</v>
      </c>
      <c r="L96" s="5"/>
      <c r="M96" s="17">
        <v>347</v>
      </c>
    </row>
    <row r="97" spans="1:13" ht="17.25" customHeight="1">
      <c r="A97" s="83"/>
      <c r="B97" s="11" t="s">
        <v>77</v>
      </c>
      <c r="C97" s="4">
        <v>11.4</v>
      </c>
      <c r="D97" s="4">
        <v>31.1</v>
      </c>
      <c r="E97" s="4">
        <v>36.1</v>
      </c>
      <c r="F97" s="4">
        <v>14.7</v>
      </c>
      <c r="G97" s="4">
        <v>6.6</v>
      </c>
      <c r="H97" s="21"/>
      <c r="I97" s="4">
        <f t="shared" si="3"/>
        <v>42.5</v>
      </c>
      <c r="J97" s="4">
        <f t="shared" si="4"/>
        <v>50.8</v>
      </c>
      <c r="K97" s="4">
        <f t="shared" si="5"/>
        <v>6.6</v>
      </c>
      <c r="L97" s="5"/>
      <c r="M97" s="17">
        <v>516</v>
      </c>
    </row>
    <row r="98" spans="1:13" ht="17.25" customHeight="1">
      <c r="A98" s="88"/>
      <c r="B98" s="11" t="s">
        <v>39</v>
      </c>
      <c r="C98" s="4">
        <v>7.7</v>
      </c>
      <c r="D98" s="4">
        <v>24.8</v>
      </c>
      <c r="E98" s="4">
        <v>14.6</v>
      </c>
      <c r="F98" s="4">
        <v>7.7</v>
      </c>
      <c r="G98" s="4">
        <v>45.2</v>
      </c>
      <c r="H98" s="21"/>
      <c r="I98" s="4">
        <f t="shared" si="3"/>
        <v>32.5</v>
      </c>
      <c r="J98" s="4">
        <f t="shared" si="4"/>
        <v>22.3</v>
      </c>
      <c r="K98" s="4">
        <f t="shared" si="5"/>
        <v>45.2</v>
      </c>
      <c r="L98" s="5"/>
      <c r="M98" s="17">
        <v>144</v>
      </c>
    </row>
    <row r="99" spans="1:13" ht="17.25" customHeight="1">
      <c r="A99" s="83" t="s">
        <v>95</v>
      </c>
      <c r="B99" s="11" t="s">
        <v>76</v>
      </c>
      <c r="C99" s="4">
        <v>10.3</v>
      </c>
      <c r="D99" s="4">
        <v>26.3</v>
      </c>
      <c r="E99" s="4">
        <v>43.7</v>
      </c>
      <c r="F99" s="4">
        <v>15.3</v>
      </c>
      <c r="G99" s="8">
        <v>4.4000000000000004</v>
      </c>
      <c r="H99" s="22"/>
      <c r="I99" s="4">
        <f t="shared" si="3"/>
        <v>36.6</v>
      </c>
      <c r="J99" s="4">
        <f t="shared" si="4"/>
        <v>59</v>
      </c>
      <c r="K99" s="4">
        <f t="shared" si="5"/>
        <v>4.4000000000000004</v>
      </c>
      <c r="L99" s="5"/>
      <c r="M99" s="17">
        <v>273</v>
      </c>
    </row>
    <row r="100" spans="1:13" ht="17.25" customHeight="1">
      <c r="A100" s="83"/>
      <c r="B100" s="11" t="s">
        <v>77</v>
      </c>
      <c r="C100" s="4">
        <v>11.2</v>
      </c>
      <c r="D100" s="4">
        <v>31</v>
      </c>
      <c r="E100" s="4">
        <v>35.1</v>
      </c>
      <c r="F100" s="4">
        <v>16.8</v>
      </c>
      <c r="G100" s="4">
        <v>5.8</v>
      </c>
      <c r="H100" s="21"/>
      <c r="I100" s="4">
        <f t="shared" si="3"/>
        <v>42.2</v>
      </c>
      <c r="J100" s="4">
        <f t="shared" si="4"/>
        <v>51.900000000000006</v>
      </c>
      <c r="K100" s="4">
        <f t="shared" si="5"/>
        <v>5.8</v>
      </c>
      <c r="L100" s="5"/>
      <c r="M100" s="17">
        <v>577</v>
      </c>
    </row>
    <row r="101" spans="1:13" ht="17.25" customHeight="1">
      <c r="A101" s="88"/>
      <c r="B101" s="11" t="s">
        <v>39</v>
      </c>
      <c r="C101" s="4">
        <v>5.2</v>
      </c>
      <c r="D101" s="4">
        <v>23.9</v>
      </c>
      <c r="E101" s="4">
        <v>19.7</v>
      </c>
      <c r="F101" s="4">
        <v>6.5</v>
      </c>
      <c r="G101" s="4">
        <v>44.7</v>
      </c>
      <c r="H101" s="21"/>
      <c r="I101" s="4">
        <f t="shared" si="3"/>
        <v>29.099999999999998</v>
      </c>
      <c r="J101" s="4">
        <f t="shared" si="4"/>
        <v>26.2</v>
      </c>
      <c r="K101" s="4">
        <f t="shared" si="5"/>
        <v>44.7</v>
      </c>
      <c r="L101" s="5"/>
      <c r="M101" s="17">
        <v>155</v>
      </c>
    </row>
    <row r="102" spans="1:13" ht="24" customHeight="1">
      <c r="A102" s="83" t="s">
        <v>96</v>
      </c>
      <c r="B102" s="11" t="s">
        <v>103</v>
      </c>
      <c r="C102" s="4">
        <v>17.100000000000001</v>
      </c>
      <c r="D102" s="4">
        <v>31.1</v>
      </c>
      <c r="E102" s="4">
        <v>26.9</v>
      </c>
      <c r="F102" s="4">
        <v>12.8</v>
      </c>
      <c r="G102" s="8">
        <v>12.1</v>
      </c>
      <c r="H102" s="22"/>
      <c r="I102" s="4">
        <f t="shared" si="3"/>
        <v>48.2</v>
      </c>
      <c r="J102" s="4">
        <f t="shared" si="4"/>
        <v>39.700000000000003</v>
      </c>
      <c r="K102" s="4">
        <f t="shared" si="5"/>
        <v>12.1</v>
      </c>
      <c r="L102" s="5"/>
      <c r="M102" s="17">
        <v>297</v>
      </c>
    </row>
    <row r="103" spans="1:13" ht="24" customHeight="1">
      <c r="A103" s="83"/>
      <c r="B103" s="11" t="s">
        <v>104</v>
      </c>
      <c r="C103" s="4">
        <v>7.3</v>
      </c>
      <c r="D103" s="4">
        <v>31.2</v>
      </c>
      <c r="E103" s="4">
        <v>40.4</v>
      </c>
      <c r="F103" s="4">
        <v>15.1</v>
      </c>
      <c r="G103" s="8">
        <v>6</v>
      </c>
      <c r="H103" s="22"/>
      <c r="I103" s="4">
        <f t="shared" si="3"/>
        <v>38.5</v>
      </c>
      <c r="J103" s="4">
        <f t="shared" si="4"/>
        <v>55.5</v>
      </c>
      <c r="K103" s="4">
        <f t="shared" si="5"/>
        <v>6</v>
      </c>
      <c r="L103" s="5"/>
      <c r="M103" s="17">
        <v>498</v>
      </c>
    </row>
    <row r="104" spans="1:13" ht="24" customHeight="1">
      <c r="A104" s="83"/>
      <c r="B104" s="11" t="s">
        <v>105</v>
      </c>
      <c r="C104" s="4">
        <v>8.4</v>
      </c>
      <c r="D104" s="4">
        <v>18.8</v>
      </c>
      <c r="E104" s="4">
        <v>46.5</v>
      </c>
      <c r="F104" s="4">
        <v>24.4</v>
      </c>
      <c r="G104" s="4">
        <v>1.8</v>
      </c>
      <c r="H104" s="21"/>
      <c r="I104" s="4">
        <f t="shared" si="3"/>
        <v>27.200000000000003</v>
      </c>
      <c r="J104" s="4">
        <f t="shared" si="4"/>
        <v>70.900000000000006</v>
      </c>
      <c r="K104" s="4">
        <f t="shared" si="5"/>
        <v>1.8</v>
      </c>
      <c r="L104" s="5"/>
      <c r="M104" s="17">
        <v>120</v>
      </c>
    </row>
    <row r="105" spans="1:13" ht="24" customHeight="1">
      <c r="A105" s="88"/>
      <c r="B105" s="11" t="s">
        <v>39</v>
      </c>
      <c r="C105" s="4">
        <v>4.0999999999999996</v>
      </c>
      <c r="D105" s="4">
        <v>19.100000000000001</v>
      </c>
      <c r="E105" s="4">
        <v>17.399999999999999</v>
      </c>
      <c r="F105" s="4">
        <v>7.1</v>
      </c>
      <c r="G105" s="4">
        <v>52.2</v>
      </c>
      <c r="H105" s="21"/>
      <c r="I105" s="4">
        <f t="shared" si="3"/>
        <v>23.200000000000003</v>
      </c>
      <c r="J105" s="4">
        <f t="shared" si="4"/>
        <v>24.5</v>
      </c>
      <c r="K105" s="4">
        <f t="shared" si="5"/>
        <v>52.2</v>
      </c>
      <c r="L105" s="5"/>
      <c r="M105" s="17">
        <v>91</v>
      </c>
    </row>
    <row r="106" spans="1:13" ht="23.25" customHeight="1">
      <c r="A106" s="83" t="s">
        <v>100</v>
      </c>
      <c r="B106" s="11" t="s">
        <v>101</v>
      </c>
      <c r="C106" s="4">
        <v>13.1</v>
      </c>
      <c r="D106" s="4">
        <v>34.4</v>
      </c>
      <c r="E106" s="4">
        <v>31.1</v>
      </c>
      <c r="F106" s="4">
        <v>12.4</v>
      </c>
      <c r="G106" s="8">
        <v>8.9</v>
      </c>
      <c r="H106" s="22"/>
      <c r="I106" s="4">
        <f t="shared" si="3"/>
        <v>47.5</v>
      </c>
      <c r="J106" s="4">
        <f t="shared" si="4"/>
        <v>43.5</v>
      </c>
      <c r="K106" s="4">
        <f t="shared" si="5"/>
        <v>8.9</v>
      </c>
      <c r="L106" s="5"/>
      <c r="M106" s="17">
        <v>501</v>
      </c>
    </row>
    <row r="107" spans="1:13" ht="23.25" customHeight="1">
      <c r="A107" s="83"/>
      <c r="B107" s="11" t="s">
        <v>102</v>
      </c>
      <c r="C107" s="4">
        <v>7.7</v>
      </c>
      <c r="D107" s="4">
        <v>24.6</v>
      </c>
      <c r="E107" s="4">
        <v>43.3</v>
      </c>
      <c r="F107" s="4">
        <v>19.399999999999999</v>
      </c>
      <c r="G107" s="4">
        <v>5</v>
      </c>
      <c r="H107" s="21"/>
      <c r="I107" s="4">
        <f t="shared" si="3"/>
        <v>32.300000000000004</v>
      </c>
      <c r="J107" s="4">
        <f t="shared" si="4"/>
        <v>62.699999999999996</v>
      </c>
      <c r="K107" s="4">
        <f t="shared" si="5"/>
        <v>5</v>
      </c>
      <c r="L107" s="5"/>
      <c r="M107" s="17">
        <v>402</v>
      </c>
    </row>
    <row r="108" spans="1:13" ht="23.25" customHeight="1">
      <c r="A108" s="88"/>
      <c r="B108" s="11" t="s">
        <v>39</v>
      </c>
      <c r="C108" s="4">
        <v>4.2</v>
      </c>
      <c r="D108" s="4">
        <v>16</v>
      </c>
      <c r="E108" s="4">
        <v>22.2</v>
      </c>
      <c r="F108" s="4">
        <v>8.6</v>
      </c>
      <c r="G108" s="4">
        <v>49</v>
      </c>
      <c r="H108" s="21"/>
      <c r="I108" s="4">
        <f t="shared" si="3"/>
        <v>20.2</v>
      </c>
      <c r="J108" s="4">
        <f t="shared" si="4"/>
        <v>30.799999999999997</v>
      </c>
      <c r="K108" s="4">
        <f t="shared" si="5"/>
        <v>49</v>
      </c>
      <c r="L108" s="5"/>
      <c r="M108" s="17">
        <v>103</v>
      </c>
    </row>
  </sheetData>
  <mergeCells count="31">
    <mergeCell ref="A102:A105"/>
    <mergeCell ref="A106:A108"/>
    <mergeCell ref="A83:A85"/>
    <mergeCell ref="A86:A88"/>
    <mergeCell ref="A89:A91"/>
    <mergeCell ref="A92:A95"/>
    <mergeCell ref="A96:A98"/>
    <mergeCell ref="A99:A101"/>
    <mergeCell ref="A79:A82"/>
    <mergeCell ref="A33:A40"/>
    <mergeCell ref="A41:A53"/>
    <mergeCell ref="A54:A57"/>
    <mergeCell ref="A58:A60"/>
    <mergeCell ref="A61:A63"/>
    <mergeCell ref="A64:A66"/>
    <mergeCell ref="A67:A69"/>
    <mergeCell ref="A70:A72"/>
    <mergeCell ref="A73:A75"/>
    <mergeCell ref="A76:A78"/>
    <mergeCell ref="A27:A32"/>
    <mergeCell ref="A1:G1"/>
    <mergeCell ref="A2:B3"/>
    <mergeCell ref="C2:G2"/>
    <mergeCell ref="M2:M3"/>
    <mergeCell ref="A4:B4"/>
    <mergeCell ref="A5:A6"/>
    <mergeCell ref="A7:A12"/>
    <mergeCell ref="A13:A15"/>
    <mergeCell ref="A16:A18"/>
    <mergeCell ref="A19:A21"/>
    <mergeCell ref="A22:A2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9DA8ED-DDC5-49D9-A31E-32CB0E84E32A}">
  <dimension ref="A1:AB108"/>
  <sheetViews>
    <sheetView topLeftCell="A41" workbookViewId="0">
      <selection activeCell="B44" sqref="B44"/>
    </sheetView>
  </sheetViews>
  <sheetFormatPr baseColWidth="10" defaultColWidth="9.1640625" defaultRowHeight="13"/>
  <cols>
    <col min="1" max="1" width="31.33203125" style="12" customWidth="1"/>
    <col min="2" max="2" width="35.5" style="12" customWidth="1"/>
    <col min="3" max="11" width="17.83203125" style="12" customWidth="1"/>
    <col min="12" max="12" width="11.83203125" style="12" customWidth="1"/>
    <col min="13" max="13" width="18" style="13" customWidth="1"/>
    <col min="14" max="16384" width="9.1640625" style="12"/>
  </cols>
  <sheetData>
    <row r="1" spans="1:28">
      <c r="A1" s="83" t="s">
        <v>106</v>
      </c>
      <c r="B1" s="83"/>
      <c r="C1" s="83"/>
      <c r="D1" s="83"/>
      <c r="E1" s="83"/>
      <c r="F1" s="83"/>
      <c r="G1" s="83"/>
      <c r="H1" s="6"/>
      <c r="I1" s="6"/>
      <c r="J1" s="6"/>
      <c r="K1" s="6"/>
    </row>
    <row r="2" spans="1:28" ht="18" customHeight="1">
      <c r="A2" s="84" t="s">
        <v>138</v>
      </c>
      <c r="B2" s="84"/>
      <c r="C2" s="85" t="s">
        <v>80</v>
      </c>
      <c r="D2" s="85"/>
      <c r="E2" s="85"/>
      <c r="F2" s="85"/>
      <c r="G2" s="85"/>
      <c r="H2" s="18"/>
      <c r="I2" s="18"/>
      <c r="J2" s="18"/>
      <c r="K2" s="18"/>
      <c r="M2" s="87" t="s">
        <v>33</v>
      </c>
    </row>
    <row r="3" spans="1:28" ht="23.25" customHeight="1">
      <c r="A3" s="84"/>
      <c r="B3" s="84"/>
      <c r="C3" s="1" t="s">
        <v>119</v>
      </c>
      <c r="D3" s="1" t="s">
        <v>120</v>
      </c>
      <c r="E3" s="1" t="s">
        <v>121</v>
      </c>
      <c r="F3" s="1" t="s">
        <v>122</v>
      </c>
      <c r="G3" s="1" t="s">
        <v>39</v>
      </c>
      <c r="H3" s="19"/>
      <c r="I3" s="1" t="s">
        <v>76</v>
      </c>
      <c r="J3" s="1" t="s">
        <v>77</v>
      </c>
      <c r="K3" s="1" t="s">
        <v>39</v>
      </c>
      <c r="M3" s="87"/>
    </row>
    <row r="4" spans="1:28" s="16" customFormat="1" ht="16.5" customHeight="1">
      <c r="A4" s="86" t="s">
        <v>0</v>
      </c>
      <c r="B4" s="86"/>
      <c r="C4" s="2">
        <v>3.6</v>
      </c>
      <c r="D4" s="2">
        <v>12.7</v>
      </c>
      <c r="E4" s="2">
        <v>40.700000000000003</v>
      </c>
      <c r="F4" s="2">
        <v>31.2</v>
      </c>
      <c r="G4" s="2">
        <v>11.8</v>
      </c>
      <c r="H4" s="20"/>
      <c r="I4" s="2">
        <f>C4+D4</f>
        <v>16.3</v>
      </c>
      <c r="J4" s="2">
        <f>E4+F4</f>
        <v>71.900000000000006</v>
      </c>
      <c r="K4" s="2">
        <f>G4</f>
        <v>11.8</v>
      </c>
      <c r="L4" s="14"/>
      <c r="M4" s="15">
        <v>1006</v>
      </c>
    </row>
    <row r="5" spans="1:28" ht="16.5" customHeight="1">
      <c r="A5" s="83" t="s">
        <v>22</v>
      </c>
      <c r="B5" s="3" t="s">
        <v>34</v>
      </c>
      <c r="C5" s="4">
        <v>5.6</v>
      </c>
      <c r="D5" s="4">
        <v>13.3</v>
      </c>
      <c r="E5" s="4">
        <v>34.700000000000003</v>
      </c>
      <c r="F5" s="4">
        <v>39.700000000000003</v>
      </c>
      <c r="G5" s="4">
        <v>6.6</v>
      </c>
      <c r="H5" s="21"/>
      <c r="I5" s="4">
        <f>C5+D5</f>
        <v>18.899999999999999</v>
      </c>
      <c r="J5" s="4">
        <f>E5+F5</f>
        <v>74.400000000000006</v>
      </c>
      <c r="K5" s="4">
        <f>G5</f>
        <v>6.6</v>
      </c>
      <c r="L5" s="5"/>
      <c r="M5" s="17">
        <v>478</v>
      </c>
    </row>
    <row r="6" spans="1:28" ht="16.5" customHeight="1">
      <c r="A6" s="83"/>
      <c r="B6" s="3" t="s">
        <v>35</v>
      </c>
      <c r="C6" s="4">
        <v>1.8</v>
      </c>
      <c r="D6" s="4">
        <v>12.1</v>
      </c>
      <c r="E6" s="4">
        <v>46.1</v>
      </c>
      <c r="F6" s="4">
        <v>23.5</v>
      </c>
      <c r="G6" s="4">
        <v>16.5</v>
      </c>
      <c r="H6" s="21"/>
      <c r="I6" s="4">
        <f t="shared" ref="I6:I69" si="0">C6+D6</f>
        <v>13.9</v>
      </c>
      <c r="J6" s="4">
        <f t="shared" ref="J6:J69" si="1">E6+F6</f>
        <v>69.599999999999994</v>
      </c>
      <c r="K6" s="4">
        <f t="shared" ref="K6:K69" si="2">G6</f>
        <v>16.5</v>
      </c>
      <c r="L6" s="5"/>
      <c r="M6" s="17">
        <v>528</v>
      </c>
    </row>
    <row r="7" spans="1:28" ht="16.5" customHeight="1">
      <c r="A7" s="83" t="s">
        <v>41</v>
      </c>
      <c r="B7" s="3" t="s">
        <v>46</v>
      </c>
      <c r="C7" s="4">
        <v>5.5</v>
      </c>
      <c r="D7" s="4">
        <v>20.100000000000001</v>
      </c>
      <c r="E7" s="4">
        <v>41.2</v>
      </c>
      <c r="F7" s="4">
        <v>23.8</v>
      </c>
      <c r="G7" s="4">
        <v>9.3000000000000007</v>
      </c>
      <c r="H7" s="21"/>
      <c r="I7" s="4">
        <f t="shared" si="0"/>
        <v>25.6</v>
      </c>
      <c r="J7" s="4">
        <f t="shared" si="1"/>
        <v>65</v>
      </c>
      <c r="K7" s="4">
        <f t="shared" si="2"/>
        <v>9.3000000000000007</v>
      </c>
      <c r="L7" s="5"/>
      <c r="M7" s="17">
        <v>162</v>
      </c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7"/>
      <c r="AA7" s="6"/>
      <c r="AB7" s="6"/>
    </row>
    <row r="8" spans="1:28" ht="16.5" customHeight="1">
      <c r="A8" s="83"/>
      <c r="B8" s="3" t="s">
        <v>47</v>
      </c>
      <c r="C8" s="4">
        <v>4.4000000000000004</v>
      </c>
      <c r="D8" s="4">
        <v>10.3</v>
      </c>
      <c r="E8" s="4">
        <v>40</v>
      </c>
      <c r="F8" s="4">
        <v>32.6</v>
      </c>
      <c r="G8" s="4">
        <v>12.7</v>
      </c>
      <c r="H8" s="21"/>
      <c r="I8" s="4">
        <f t="shared" si="0"/>
        <v>14.700000000000001</v>
      </c>
      <c r="J8" s="4">
        <f t="shared" si="1"/>
        <v>72.599999999999994</v>
      </c>
      <c r="K8" s="4">
        <f t="shared" si="2"/>
        <v>12.7</v>
      </c>
      <c r="L8" s="5"/>
      <c r="M8" s="17">
        <v>193</v>
      </c>
    </row>
    <row r="9" spans="1:28" ht="16.5" customHeight="1">
      <c r="A9" s="83"/>
      <c r="B9" s="3" t="s">
        <v>48</v>
      </c>
      <c r="C9" s="4">
        <v>3.3</v>
      </c>
      <c r="D9" s="4">
        <v>6.9</v>
      </c>
      <c r="E9" s="4">
        <v>39.1</v>
      </c>
      <c r="F9" s="4">
        <v>32.9</v>
      </c>
      <c r="G9" s="4">
        <v>17.600000000000001</v>
      </c>
      <c r="H9" s="21"/>
      <c r="I9" s="4">
        <f t="shared" si="0"/>
        <v>10.199999999999999</v>
      </c>
      <c r="J9" s="4">
        <f t="shared" si="1"/>
        <v>72</v>
      </c>
      <c r="K9" s="4">
        <f t="shared" si="2"/>
        <v>17.600000000000001</v>
      </c>
      <c r="L9" s="5"/>
      <c r="M9" s="17">
        <v>200</v>
      </c>
    </row>
    <row r="10" spans="1:28" ht="16.5" customHeight="1">
      <c r="A10" s="83"/>
      <c r="B10" s="3" t="s">
        <v>49</v>
      </c>
      <c r="C10" s="4">
        <v>3</v>
      </c>
      <c r="D10" s="4">
        <v>9.3000000000000007</v>
      </c>
      <c r="E10" s="4">
        <v>45.5</v>
      </c>
      <c r="F10" s="4">
        <v>29.6</v>
      </c>
      <c r="G10" s="4">
        <v>12.7</v>
      </c>
      <c r="H10" s="21"/>
      <c r="I10" s="4">
        <f t="shared" si="0"/>
        <v>12.3</v>
      </c>
      <c r="J10" s="4">
        <f t="shared" si="1"/>
        <v>75.099999999999994</v>
      </c>
      <c r="K10" s="4">
        <f t="shared" si="2"/>
        <v>12.7</v>
      </c>
      <c r="L10" s="5"/>
      <c r="M10" s="17">
        <v>160</v>
      </c>
    </row>
    <row r="11" spans="1:28" ht="16.5" customHeight="1">
      <c r="A11" s="83"/>
      <c r="B11" s="3" t="s">
        <v>50</v>
      </c>
      <c r="C11" s="4">
        <v>2.7</v>
      </c>
      <c r="D11" s="4">
        <v>12.1</v>
      </c>
      <c r="E11" s="4">
        <v>40.1</v>
      </c>
      <c r="F11" s="4">
        <v>35.799999999999997</v>
      </c>
      <c r="G11" s="4">
        <v>9.3000000000000007</v>
      </c>
      <c r="H11" s="21"/>
      <c r="I11" s="4">
        <f t="shared" si="0"/>
        <v>14.8</v>
      </c>
      <c r="J11" s="4">
        <f t="shared" si="1"/>
        <v>75.900000000000006</v>
      </c>
      <c r="K11" s="4">
        <f t="shared" si="2"/>
        <v>9.3000000000000007</v>
      </c>
      <c r="L11" s="5"/>
      <c r="M11" s="17">
        <v>149</v>
      </c>
      <c r="Q11" s="16"/>
      <c r="T11" s="6"/>
    </row>
    <row r="12" spans="1:28" ht="16.5" customHeight="1">
      <c r="A12" s="83"/>
      <c r="B12" s="3" t="s">
        <v>51</v>
      </c>
      <c r="C12" s="4">
        <v>2.7</v>
      </c>
      <c r="D12" s="4">
        <v>19.600000000000001</v>
      </c>
      <c r="E12" s="4">
        <v>38.4</v>
      </c>
      <c r="F12" s="4">
        <v>32.6</v>
      </c>
      <c r="G12" s="4">
        <v>6.7</v>
      </c>
      <c r="H12" s="21"/>
      <c r="I12" s="4">
        <f t="shared" si="0"/>
        <v>22.3</v>
      </c>
      <c r="J12" s="4">
        <f t="shared" si="1"/>
        <v>71</v>
      </c>
      <c r="K12" s="4">
        <f t="shared" si="2"/>
        <v>6.7</v>
      </c>
      <c r="L12" s="5"/>
      <c r="M12" s="17">
        <v>142</v>
      </c>
    </row>
    <row r="13" spans="1:28" ht="16.5" customHeight="1">
      <c r="A13" s="83" t="s">
        <v>42</v>
      </c>
      <c r="B13" s="3" t="s">
        <v>52</v>
      </c>
      <c r="C13" s="4">
        <v>4.9000000000000004</v>
      </c>
      <c r="D13" s="4">
        <v>14.8</v>
      </c>
      <c r="E13" s="4">
        <v>40.6</v>
      </c>
      <c r="F13" s="4">
        <v>28.6</v>
      </c>
      <c r="G13" s="4">
        <v>11.2</v>
      </c>
      <c r="H13" s="21"/>
      <c r="I13" s="4">
        <f t="shared" si="0"/>
        <v>19.700000000000003</v>
      </c>
      <c r="J13" s="4">
        <f t="shared" si="1"/>
        <v>69.2</v>
      </c>
      <c r="K13" s="4">
        <f t="shared" si="2"/>
        <v>11.2</v>
      </c>
      <c r="L13" s="5"/>
      <c r="M13" s="17">
        <v>355</v>
      </c>
    </row>
    <row r="14" spans="1:28" ht="16.5" customHeight="1">
      <c r="A14" s="83"/>
      <c r="B14" s="3" t="s">
        <v>53</v>
      </c>
      <c r="C14" s="4">
        <v>3.2</v>
      </c>
      <c r="D14" s="4">
        <v>8</v>
      </c>
      <c r="E14" s="4">
        <v>41.9</v>
      </c>
      <c r="F14" s="4">
        <v>31.4</v>
      </c>
      <c r="G14" s="8">
        <v>15.4</v>
      </c>
      <c r="H14" s="22"/>
      <c r="I14" s="4">
        <f t="shared" si="0"/>
        <v>11.2</v>
      </c>
      <c r="J14" s="4">
        <f t="shared" si="1"/>
        <v>73.3</v>
      </c>
      <c r="K14" s="4">
        <f t="shared" si="2"/>
        <v>15.4</v>
      </c>
      <c r="L14" s="5"/>
      <c r="M14" s="17">
        <v>360</v>
      </c>
    </row>
    <row r="15" spans="1:28" ht="16.5" customHeight="1">
      <c r="A15" s="83"/>
      <c r="B15" s="3" t="s">
        <v>54</v>
      </c>
      <c r="C15" s="4">
        <v>2.7</v>
      </c>
      <c r="D15" s="4">
        <v>15.8</v>
      </c>
      <c r="E15" s="4">
        <v>39.299999999999997</v>
      </c>
      <c r="F15" s="4">
        <v>34.200000000000003</v>
      </c>
      <c r="G15" s="4">
        <v>8</v>
      </c>
      <c r="H15" s="21"/>
      <c r="I15" s="4">
        <f t="shared" si="0"/>
        <v>18.5</v>
      </c>
      <c r="J15" s="4">
        <f t="shared" si="1"/>
        <v>73.5</v>
      </c>
      <c r="K15" s="4">
        <f t="shared" si="2"/>
        <v>8</v>
      </c>
      <c r="L15" s="5"/>
      <c r="M15" s="17">
        <v>292</v>
      </c>
    </row>
    <row r="16" spans="1:28" ht="16.5" customHeight="1">
      <c r="A16" s="83" t="s">
        <v>23</v>
      </c>
      <c r="B16" s="3" t="s">
        <v>40</v>
      </c>
      <c r="C16" s="4">
        <v>5.7</v>
      </c>
      <c r="D16" s="4">
        <v>12.2</v>
      </c>
      <c r="E16" s="4">
        <v>41.5</v>
      </c>
      <c r="F16" s="4">
        <v>19.7</v>
      </c>
      <c r="G16" s="4">
        <v>20.9</v>
      </c>
      <c r="H16" s="21"/>
      <c r="I16" s="4">
        <f t="shared" si="0"/>
        <v>17.899999999999999</v>
      </c>
      <c r="J16" s="4">
        <f t="shared" si="1"/>
        <v>61.2</v>
      </c>
      <c r="K16" s="4">
        <f t="shared" si="2"/>
        <v>20.9</v>
      </c>
      <c r="L16" s="5"/>
      <c r="M16" s="17">
        <v>370</v>
      </c>
    </row>
    <row r="17" spans="1:13" ht="16.5" customHeight="1">
      <c r="A17" s="83"/>
      <c r="B17" s="3" t="s">
        <v>1</v>
      </c>
      <c r="C17" s="4">
        <v>3.5</v>
      </c>
      <c r="D17" s="4">
        <v>14</v>
      </c>
      <c r="E17" s="4">
        <v>41.9</v>
      </c>
      <c r="F17" s="4">
        <v>33.4</v>
      </c>
      <c r="G17" s="4">
        <v>7.2</v>
      </c>
      <c r="H17" s="21"/>
      <c r="I17" s="4">
        <f t="shared" si="0"/>
        <v>17.5</v>
      </c>
      <c r="J17" s="4">
        <f t="shared" si="1"/>
        <v>75.3</v>
      </c>
      <c r="K17" s="4">
        <f t="shared" si="2"/>
        <v>7.2</v>
      </c>
      <c r="L17" s="5"/>
      <c r="M17" s="17">
        <v>393</v>
      </c>
    </row>
    <row r="18" spans="1:13" ht="16.5" customHeight="1">
      <c r="A18" s="83"/>
      <c r="B18" s="3" t="s">
        <v>2</v>
      </c>
      <c r="C18" s="4">
        <v>0.7</v>
      </c>
      <c r="D18" s="4">
        <v>11.1</v>
      </c>
      <c r="E18" s="4">
        <v>37.6</v>
      </c>
      <c r="F18" s="4">
        <v>45.3</v>
      </c>
      <c r="G18" s="4">
        <v>5.3</v>
      </c>
      <c r="H18" s="21"/>
      <c r="I18" s="4">
        <f t="shared" si="0"/>
        <v>11.799999999999999</v>
      </c>
      <c r="J18" s="4">
        <f t="shared" si="1"/>
        <v>82.9</v>
      </c>
      <c r="K18" s="4">
        <f t="shared" si="2"/>
        <v>5.3</v>
      </c>
      <c r="L18" s="5"/>
      <c r="M18" s="17">
        <v>244</v>
      </c>
    </row>
    <row r="19" spans="1:13" ht="16.5" customHeight="1">
      <c r="A19" s="83" t="s">
        <v>24</v>
      </c>
      <c r="B19" s="3" t="s">
        <v>3</v>
      </c>
      <c r="C19" s="4">
        <v>3.5</v>
      </c>
      <c r="D19" s="4">
        <v>13</v>
      </c>
      <c r="E19" s="4">
        <v>40.9</v>
      </c>
      <c r="F19" s="4">
        <v>30.8</v>
      </c>
      <c r="G19" s="4">
        <v>11.7</v>
      </c>
      <c r="H19" s="21"/>
      <c r="I19" s="4">
        <f t="shared" si="0"/>
        <v>16.5</v>
      </c>
      <c r="J19" s="4">
        <f t="shared" si="1"/>
        <v>71.7</v>
      </c>
      <c r="K19" s="4">
        <f t="shared" si="2"/>
        <v>11.7</v>
      </c>
      <c r="L19" s="5"/>
      <c r="M19" s="17">
        <v>892</v>
      </c>
    </row>
    <row r="20" spans="1:13" ht="16.5" customHeight="1">
      <c r="A20" s="83"/>
      <c r="B20" s="3" t="s">
        <v>4</v>
      </c>
      <c r="C20" s="4">
        <v>4.8</v>
      </c>
      <c r="D20" s="4">
        <v>6.7</v>
      </c>
      <c r="E20" s="4">
        <v>42.6</v>
      </c>
      <c r="F20" s="4">
        <v>33.9</v>
      </c>
      <c r="G20" s="8">
        <v>12</v>
      </c>
      <c r="H20" s="22"/>
      <c r="I20" s="4">
        <f t="shared" si="0"/>
        <v>11.5</v>
      </c>
      <c r="J20" s="4">
        <f t="shared" si="1"/>
        <v>76.5</v>
      </c>
      <c r="K20" s="4">
        <f t="shared" si="2"/>
        <v>12</v>
      </c>
      <c r="L20" s="5"/>
      <c r="M20" s="17">
        <v>82</v>
      </c>
    </row>
    <row r="21" spans="1:13" ht="16.5" customHeight="1">
      <c r="A21" s="83"/>
      <c r="B21" s="3" t="s">
        <v>5</v>
      </c>
      <c r="C21" s="4">
        <v>3.9</v>
      </c>
      <c r="D21" s="4">
        <v>19.100000000000001</v>
      </c>
      <c r="E21" s="4">
        <v>29.1</v>
      </c>
      <c r="F21" s="4">
        <v>35.299999999999997</v>
      </c>
      <c r="G21" s="4">
        <v>12.5</v>
      </c>
      <c r="H21" s="21"/>
      <c r="I21" s="4">
        <f t="shared" si="0"/>
        <v>23</v>
      </c>
      <c r="J21" s="4">
        <f t="shared" si="1"/>
        <v>64.400000000000006</v>
      </c>
      <c r="K21" s="4">
        <f t="shared" si="2"/>
        <v>12.5</v>
      </c>
      <c r="L21" s="5"/>
      <c r="M21" s="17">
        <v>33</v>
      </c>
    </row>
    <row r="22" spans="1:13" ht="16.5" customHeight="1">
      <c r="A22" s="83" t="s">
        <v>57</v>
      </c>
      <c r="B22" s="3" t="s">
        <v>55</v>
      </c>
      <c r="C22" s="4">
        <v>5.7</v>
      </c>
      <c r="D22" s="4">
        <v>7.9</v>
      </c>
      <c r="E22" s="4">
        <v>46.4</v>
      </c>
      <c r="F22" s="4">
        <v>29.6</v>
      </c>
      <c r="G22" s="4">
        <v>10.4</v>
      </c>
      <c r="H22" s="21"/>
      <c r="I22" s="4">
        <f t="shared" si="0"/>
        <v>13.600000000000001</v>
      </c>
      <c r="J22" s="4">
        <f t="shared" si="1"/>
        <v>76</v>
      </c>
      <c r="K22" s="4">
        <f t="shared" si="2"/>
        <v>10.4</v>
      </c>
      <c r="L22" s="5"/>
      <c r="M22" s="17">
        <v>261</v>
      </c>
    </row>
    <row r="23" spans="1:13" ht="16.5" customHeight="1">
      <c r="A23" s="83"/>
      <c r="B23" s="3" t="s">
        <v>56</v>
      </c>
      <c r="C23" s="4">
        <v>3.4</v>
      </c>
      <c r="D23" s="4">
        <v>7.8</v>
      </c>
      <c r="E23" s="4">
        <v>42.1</v>
      </c>
      <c r="F23" s="4">
        <v>39.200000000000003</v>
      </c>
      <c r="G23" s="4">
        <v>7.5</v>
      </c>
      <c r="H23" s="21"/>
      <c r="I23" s="4">
        <f t="shared" si="0"/>
        <v>11.2</v>
      </c>
      <c r="J23" s="4">
        <f t="shared" si="1"/>
        <v>81.300000000000011</v>
      </c>
      <c r="K23" s="4">
        <f t="shared" si="2"/>
        <v>7.5</v>
      </c>
      <c r="L23" s="5"/>
      <c r="M23" s="17">
        <v>196</v>
      </c>
    </row>
    <row r="24" spans="1:13" ht="16.5" customHeight="1">
      <c r="A24" s="83"/>
      <c r="B24" s="3" t="s">
        <v>6</v>
      </c>
      <c r="C24" s="4">
        <v>2.4</v>
      </c>
      <c r="D24" s="4">
        <v>11.8</v>
      </c>
      <c r="E24" s="4">
        <v>41.5</v>
      </c>
      <c r="F24" s="4">
        <v>31.8</v>
      </c>
      <c r="G24" s="4">
        <v>12.5</v>
      </c>
      <c r="H24" s="21"/>
      <c r="I24" s="4">
        <f t="shared" si="0"/>
        <v>14.200000000000001</v>
      </c>
      <c r="J24" s="4">
        <f t="shared" si="1"/>
        <v>73.3</v>
      </c>
      <c r="K24" s="4">
        <f t="shared" si="2"/>
        <v>12.5</v>
      </c>
      <c r="L24" s="5"/>
      <c r="M24" s="17">
        <v>60</v>
      </c>
    </row>
    <row r="25" spans="1:13" ht="16.5" customHeight="1">
      <c r="A25" s="83"/>
      <c r="B25" s="3" t="s">
        <v>7</v>
      </c>
      <c r="C25" s="4">
        <v>2.8</v>
      </c>
      <c r="D25" s="4">
        <v>16.3</v>
      </c>
      <c r="E25" s="4">
        <v>36.5</v>
      </c>
      <c r="F25" s="4">
        <v>33.4</v>
      </c>
      <c r="G25" s="4">
        <v>10.9</v>
      </c>
      <c r="H25" s="21"/>
      <c r="I25" s="4">
        <f t="shared" si="0"/>
        <v>19.100000000000001</v>
      </c>
      <c r="J25" s="4">
        <f t="shared" si="1"/>
        <v>69.900000000000006</v>
      </c>
      <c r="K25" s="4">
        <f t="shared" si="2"/>
        <v>10.9</v>
      </c>
      <c r="L25" s="5"/>
      <c r="M25" s="17">
        <v>297</v>
      </c>
    </row>
    <row r="26" spans="1:13" ht="16.5" customHeight="1">
      <c r="A26" s="83"/>
      <c r="B26" s="3" t="s">
        <v>8</v>
      </c>
      <c r="C26" s="4">
        <v>2.8</v>
      </c>
      <c r="D26" s="4">
        <v>18.7</v>
      </c>
      <c r="E26" s="4">
        <v>37.700000000000003</v>
      </c>
      <c r="F26" s="4">
        <v>21.7</v>
      </c>
      <c r="G26" s="4">
        <v>19.100000000000001</v>
      </c>
      <c r="H26" s="21"/>
      <c r="I26" s="4">
        <f t="shared" si="0"/>
        <v>21.5</v>
      </c>
      <c r="J26" s="4">
        <f t="shared" si="1"/>
        <v>59.400000000000006</v>
      </c>
      <c r="K26" s="4">
        <f t="shared" si="2"/>
        <v>19.100000000000001</v>
      </c>
      <c r="L26" s="5"/>
      <c r="M26" s="17">
        <v>192</v>
      </c>
    </row>
    <row r="27" spans="1:13" ht="16.5" customHeight="1">
      <c r="A27" s="83" t="s">
        <v>25</v>
      </c>
      <c r="B27" s="3" t="s">
        <v>27</v>
      </c>
      <c r="C27" s="4">
        <v>2.2999999999999998</v>
      </c>
      <c r="D27" s="4">
        <v>10.1</v>
      </c>
      <c r="E27" s="4">
        <v>41.2</v>
      </c>
      <c r="F27" s="4">
        <v>25.2</v>
      </c>
      <c r="G27" s="4">
        <v>21.2</v>
      </c>
      <c r="H27" s="21"/>
      <c r="I27" s="4">
        <f t="shared" si="0"/>
        <v>12.399999999999999</v>
      </c>
      <c r="J27" s="4">
        <f t="shared" si="1"/>
        <v>66.400000000000006</v>
      </c>
      <c r="K27" s="4">
        <f t="shared" si="2"/>
        <v>21.2</v>
      </c>
      <c r="L27" s="5"/>
      <c r="M27" s="17">
        <v>147</v>
      </c>
    </row>
    <row r="28" spans="1:13" ht="16.5" customHeight="1">
      <c r="A28" s="83"/>
      <c r="B28" s="3" t="s">
        <v>58</v>
      </c>
      <c r="C28" s="4">
        <v>2.2999999999999998</v>
      </c>
      <c r="D28" s="4">
        <v>16.7</v>
      </c>
      <c r="E28" s="4">
        <v>39.5</v>
      </c>
      <c r="F28" s="4">
        <v>31.5</v>
      </c>
      <c r="G28" s="4">
        <v>10</v>
      </c>
      <c r="H28" s="21"/>
      <c r="I28" s="4">
        <f t="shared" si="0"/>
        <v>19</v>
      </c>
      <c r="J28" s="4">
        <f t="shared" si="1"/>
        <v>71</v>
      </c>
      <c r="K28" s="4">
        <f t="shared" si="2"/>
        <v>10</v>
      </c>
      <c r="L28" s="5"/>
      <c r="M28" s="17">
        <v>150</v>
      </c>
    </row>
    <row r="29" spans="1:13" ht="16.5" customHeight="1">
      <c r="A29" s="83"/>
      <c r="B29" s="3" t="s">
        <v>59</v>
      </c>
      <c r="C29" s="4">
        <v>6.8</v>
      </c>
      <c r="D29" s="4">
        <v>14</v>
      </c>
      <c r="E29" s="4">
        <v>36.9</v>
      </c>
      <c r="F29" s="4">
        <v>27.2</v>
      </c>
      <c r="G29" s="4">
        <v>15.1</v>
      </c>
      <c r="H29" s="21"/>
      <c r="I29" s="4">
        <f t="shared" si="0"/>
        <v>20.8</v>
      </c>
      <c r="J29" s="4">
        <f t="shared" si="1"/>
        <v>64.099999999999994</v>
      </c>
      <c r="K29" s="4">
        <f t="shared" si="2"/>
        <v>15.1</v>
      </c>
      <c r="L29" s="5"/>
      <c r="M29" s="17">
        <v>160</v>
      </c>
    </row>
    <row r="30" spans="1:13" ht="16.5" customHeight="1">
      <c r="A30" s="83"/>
      <c r="B30" s="3" t="s">
        <v>9</v>
      </c>
      <c r="C30" s="4">
        <v>1.7</v>
      </c>
      <c r="D30" s="4">
        <v>12.7</v>
      </c>
      <c r="E30" s="4">
        <v>49.4</v>
      </c>
      <c r="F30" s="4">
        <v>25.8</v>
      </c>
      <c r="G30" s="4">
        <v>10.4</v>
      </c>
      <c r="H30" s="21"/>
      <c r="I30" s="4">
        <f t="shared" si="0"/>
        <v>14.399999999999999</v>
      </c>
      <c r="J30" s="4">
        <f t="shared" si="1"/>
        <v>75.2</v>
      </c>
      <c r="K30" s="4">
        <f t="shared" si="2"/>
        <v>10.4</v>
      </c>
      <c r="L30" s="5"/>
      <c r="M30" s="17">
        <v>174</v>
      </c>
    </row>
    <row r="31" spans="1:13" ht="16.5" customHeight="1">
      <c r="A31" s="83"/>
      <c r="B31" s="3" t="s">
        <v>36</v>
      </c>
      <c r="C31" s="4">
        <v>3.7</v>
      </c>
      <c r="D31" s="4">
        <v>12.1</v>
      </c>
      <c r="E31" s="4">
        <v>44.2</v>
      </c>
      <c r="F31" s="4">
        <v>30.2</v>
      </c>
      <c r="G31" s="4">
        <v>9.6999999999999993</v>
      </c>
      <c r="H31" s="21"/>
      <c r="I31" s="4">
        <f t="shared" si="0"/>
        <v>15.8</v>
      </c>
      <c r="J31" s="4">
        <f t="shared" si="1"/>
        <v>74.400000000000006</v>
      </c>
      <c r="K31" s="4">
        <f t="shared" si="2"/>
        <v>9.6999999999999993</v>
      </c>
      <c r="L31" s="5"/>
      <c r="M31" s="17">
        <v>235</v>
      </c>
    </row>
    <row r="32" spans="1:13" ht="16.5" customHeight="1">
      <c r="A32" s="83"/>
      <c r="B32" s="3" t="s">
        <v>10</v>
      </c>
      <c r="C32" s="4">
        <v>5.0999999999999996</v>
      </c>
      <c r="D32" s="4">
        <v>10.5</v>
      </c>
      <c r="E32" s="4">
        <v>29</v>
      </c>
      <c r="F32" s="4">
        <v>50.3</v>
      </c>
      <c r="G32" s="4">
        <v>5.0999999999999996</v>
      </c>
      <c r="H32" s="21"/>
      <c r="I32" s="4">
        <f t="shared" si="0"/>
        <v>15.6</v>
      </c>
      <c r="J32" s="4">
        <f t="shared" si="1"/>
        <v>79.3</v>
      </c>
      <c r="K32" s="4">
        <f t="shared" si="2"/>
        <v>5.0999999999999996</v>
      </c>
      <c r="L32" s="5"/>
      <c r="M32" s="17">
        <v>139</v>
      </c>
    </row>
    <row r="33" spans="1:13" ht="16.5" customHeight="1">
      <c r="A33" s="83" t="s">
        <v>26</v>
      </c>
      <c r="B33" s="3" t="s">
        <v>11</v>
      </c>
      <c r="C33" s="4">
        <v>1.8</v>
      </c>
      <c r="D33" s="4">
        <v>8.4</v>
      </c>
      <c r="E33" s="4">
        <v>39</v>
      </c>
      <c r="F33" s="4">
        <v>45.1</v>
      </c>
      <c r="G33" s="4">
        <v>5.7</v>
      </c>
      <c r="H33" s="21"/>
      <c r="I33" s="4">
        <f t="shared" si="0"/>
        <v>10.200000000000001</v>
      </c>
      <c r="J33" s="4">
        <f t="shared" si="1"/>
        <v>84.1</v>
      </c>
      <c r="K33" s="4">
        <f t="shared" si="2"/>
        <v>5.7</v>
      </c>
      <c r="L33" s="5"/>
      <c r="M33" s="17">
        <v>131</v>
      </c>
    </row>
    <row r="34" spans="1:13" ht="16.5" customHeight="1">
      <c r="A34" s="83"/>
      <c r="B34" s="3" t="s">
        <v>12</v>
      </c>
      <c r="C34" s="4">
        <v>4.5</v>
      </c>
      <c r="D34" s="4">
        <v>11.3</v>
      </c>
      <c r="E34" s="4">
        <v>39.4</v>
      </c>
      <c r="F34" s="4">
        <v>27.4</v>
      </c>
      <c r="G34" s="4">
        <v>17.3</v>
      </c>
      <c r="H34" s="21"/>
      <c r="I34" s="4">
        <f t="shared" si="0"/>
        <v>15.8</v>
      </c>
      <c r="J34" s="4">
        <f t="shared" si="1"/>
        <v>66.8</v>
      </c>
      <c r="K34" s="4">
        <f t="shared" si="2"/>
        <v>17.3</v>
      </c>
      <c r="L34" s="5"/>
      <c r="M34" s="17">
        <v>110</v>
      </c>
    </row>
    <row r="35" spans="1:13" ht="16.5" customHeight="1">
      <c r="A35" s="83"/>
      <c r="B35" s="3" t="s">
        <v>13</v>
      </c>
      <c r="C35" s="4">
        <v>1.6</v>
      </c>
      <c r="D35" s="4">
        <v>8.8000000000000007</v>
      </c>
      <c r="E35" s="4">
        <v>53.2</v>
      </c>
      <c r="F35" s="4">
        <v>29</v>
      </c>
      <c r="G35" s="4">
        <v>7.4</v>
      </c>
      <c r="H35" s="21"/>
      <c r="I35" s="4">
        <f t="shared" si="0"/>
        <v>10.4</v>
      </c>
      <c r="J35" s="4">
        <f t="shared" si="1"/>
        <v>82.2</v>
      </c>
      <c r="K35" s="4">
        <f t="shared" si="2"/>
        <v>7.4</v>
      </c>
      <c r="L35" s="5"/>
      <c r="M35" s="17">
        <v>107</v>
      </c>
    </row>
    <row r="36" spans="1:13" ht="16.5" customHeight="1">
      <c r="A36" s="83"/>
      <c r="B36" s="3" t="s">
        <v>14</v>
      </c>
      <c r="C36" s="4">
        <v>2.4</v>
      </c>
      <c r="D36" s="4">
        <v>10.199999999999999</v>
      </c>
      <c r="E36" s="4">
        <v>51.5</v>
      </c>
      <c r="F36" s="4">
        <v>24.5</v>
      </c>
      <c r="G36" s="4">
        <v>11.4</v>
      </c>
      <c r="H36" s="21"/>
      <c r="I36" s="4">
        <f t="shared" si="0"/>
        <v>12.6</v>
      </c>
      <c r="J36" s="4">
        <f t="shared" si="1"/>
        <v>76</v>
      </c>
      <c r="K36" s="4">
        <f t="shared" si="2"/>
        <v>11.4</v>
      </c>
      <c r="L36" s="5"/>
      <c r="M36" s="17">
        <v>130</v>
      </c>
    </row>
    <row r="37" spans="1:13" ht="16.5" customHeight="1">
      <c r="A37" s="83"/>
      <c r="B37" s="3" t="s">
        <v>15</v>
      </c>
      <c r="C37" s="4">
        <v>2.4</v>
      </c>
      <c r="D37" s="4">
        <v>16.399999999999999</v>
      </c>
      <c r="E37" s="4">
        <v>43.7</v>
      </c>
      <c r="F37" s="4">
        <v>23.1</v>
      </c>
      <c r="G37" s="4">
        <v>14.4</v>
      </c>
      <c r="H37" s="21"/>
      <c r="I37" s="4">
        <f t="shared" si="0"/>
        <v>18.799999999999997</v>
      </c>
      <c r="J37" s="4">
        <f t="shared" si="1"/>
        <v>66.800000000000011</v>
      </c>
      <c r="K37" s="4">
        <f t="shared" si="2"/>
        <v>14.4</v>
      </c>
      <c r="L37" s="5"/>
      <c r="M37" s="17">
        <v>126</v>
      </c>
    </row>
    <row r="38" spans="1:13" ht="16.5" customHeight="1">
      <c r="A38" s="83"/>
      <c r="B38" s="3" t="s">
        <v>16</v>
      </c>
      <c r="C38" s="4">
        <v>3.9</v>
      </c>
      <c r="D38" s="4">
        <v>13.7</v>
      </c>
      <c r="E38" s="4">
        <v>33.6</v>
      </c>
      <c r="F38" s="4">
        <v>25.2</v>
      </c>
      <c r="G38" s="4">
        <v>23.6</v>
      </c>
      <c r="H38" s="21"/>
      <c r="I38" s="4">
        <f t="shared" si="0"/>
        <v>17.599999999999998</v>
      </c>
      <c r="J38" s="4">
        <f t="shared" si="1"/>
        <v>58.8</v>
      </c>
      <c r="K38" s="4">
        <f t="shared" si="2"/>
        <v>23.6</v>
      </c>
      <c r="L38" s="5"/>
      <c r="M38" s="17">
        <v>120</v>
      </c>
    </row>
    <row r="39" spans="1:13" ht="16.5" customHeight="1">
      <c r="A39" s="83"/>
      <c r="B39" s="3" t="s">
        <v>17</v>
      </c>
      <c r="C39" s="4">
        <v>7.2</v>
      </c>
      <c r="D39" s="4">
        <v>19.899999999999999</v>
      </c>
      <c r="E39" s="4">
        <v>33.1</v>
      </c>
      <c r="F39" s="4">
        <v>32</v>
      </c>
      <c r="G39" s="4">
        <v>7.7</v>
      </c>
      <c r="H39" s="21"/>
      <c r="I39" s="4">
        <f t="shared" si="0"/>
        <v>27.099999999999998</v>
      </c>
      <c r="J39" s="4">
        <f t="shared" si="1"/>
        <v>65.099999999999994</v>
      </c>
      <c r="K39" s="4">
        <f t="shared" si="2"/>
        <v>7.7</v>
      </c>
      <c r="L39" s="5"/>
      <c r="M39" s="17">
        <v>144</v>
      </c>
    </row>
    <row r="40" spans="1:13" ht="16.5" customHeight="1">
      <c r="A40" s="83"/>
      <c r="B40" s="3" t="s">
        <v>18</v>
      </c>
      <c r="C40" s="4">
        <v>4.7</v>
      </c>
      <c r="D40" s="4">
        <v>11.2</v>
      </c>
      <c r="E40" s="4">
        <v>34.700000000000003</v>
      </c>
      <c r="F40" s="4">
        <v>40.799999999999997</v>
      </c>
      <c r="G40" s="4">
        <v>8.5</v>
      </c>
      <c r="H40" s="21"/>
      <c r="I40" s="4">
        <f t="shared" si="0"/>
        <v>15.899999999999999</v>
      </c>
      <c r="J40" s="4">
        <f t="shared" si="1"/>
        <v>75.5</v>
      </c>
      <c r="K40" s="4">
        <f t="shared" si="2"/>
        <v>8.5</v>
      </c>
      <c r="L40" s="5"/>
      <c r="M40" s="17">
        <v>138</v>
      </c>
    </row>
    <row r="41" spans="1:13" ht="16.5" customHeight="1">
      <c r="A41" s="83" t="s">
        <v>132</v>
      </c>
      <c r="B41" s="3" t="s">
        <v>28</v>
      </c>
      <c r="C41" s="4">
        <v>6.8</v>
      </c>
      <c r="D41" s="4">
        <v>23.1</v>
      </c>
      <c r="E41" s="4">
        <v>43.1</v>
      </c>
      <c r="F41" s="4">
        <v>19.8</v>
      </c>
      <c r="G41" s="8">
        <v>7.2</v>
      </c>
      <c r="H41" s="22"/>
      <c r="I41" s="4">
        <f t="shared" si="0"/>
        <v>29.900000000000002</v>
      </c>
      <c r="J41" s="4">
        <f t="shared" si="1"/>
        <v>62.900000000000006</v>
      </c>
      <c r="K41" s="4">
        <f t="shared" si="2"/>
        <v>7.2</v>
      </c>
      <c r="L41" s="5"/>
      <c r="M41" s="17">
        <v>145</v>
      </c>
    </row>
    <row r="42" spans="1:13" ht="16.5" customHeight="1">
      <c r="A42" s="83"/>
      <c r="B42" s="3" t="s">
        <v>19</v>
      </c>
      <c r="C42" s="4">
        <v>1.4</v>
      </c>
      <c r="D42" s="4">
        <v>4.0999999999999996</v>
      </c>
      <c r="E42" s="4">
        <v>35.299999999999997</v>
      </c>
      <c r="F42" s="4">
        <v>57.1</v>
      </c>
      <c r="G42" s="4">
        <v>2</v>
      </c>
      <c r="H42" s="21"/>
      <c r="I42" s="4">
        <f t="shared" si="0"/>
        <v>5.5</v>
      </c>
      <c r="J42" s="4">
        <f t="shared" si="1"/>
        <v>92.4</v>
      </c>
      <c r="K42" s="4">
        <f t="shared" si="2"/>
        <v>2</v>
      </c>
      <c r="L42" s="5"/>
      <c r="M42" s="17">
        <v>141</v>
      </c>
    </row>
    <row r="43" spans="1:13" ht="15.75" customHeight="1">
      <c r="A43" s="83"/>
      <c r="B43" s="3" t="s">
        <v>29</v>
      </c>
      <c r="C43" s="4">
        <v>5.4</v>
      </c>
      <c r="D43" s="4">
        <v>14.7</v>
      </c>
      <c r="E43" s="4">
        <v>39.799999999999997</v>
      </c>
      <c r="F43" s="4">
        <v>26.8</v>
      </c>
      <c r="G43" s="4">
        <v>13.3</v>
      </c>
      <c r="H43" s="21"/>
      <c r="I43" s="4">
        <f t="shared" si="0"/>
        <v>20.100000000000001</v>
      </c>
      <c r="J43" s="4">
        <f t="shared" si="1"/>
        <v>66.599999999999994</v>
      </c>
      <c r="K43" s="4">
        <f t="shared" si="2"/>
        <v>13.3</v>
      </c>
      <c r="L43" s="5"/>
      <c r="M43" s="17">
        <v>67</v>
      </c>
    </row>
    <row r="44" spans="1:13" ht="15.75" customHeight="1">
      <c r="A44" s="83"/>
      <c r="B44" s="3" t="s">
        <v>139</v>
      </c>
      <c r="C44" s="4">
        <v>5.2</v>
      </c>
      <c r="D44" s="4">
        <v>12.8</v>
      </c>
      <c r="E44" s="4">
        <v>20.9</v>
      </c>
      <c r="F44" s="4">
        <v>54.2</v>
      </c>
      <c r="G44" s="4">
        <v>6.8</v>
      </c>
      <c r="H44" s="21"/>
      <c r="I44" s="4">
        <f t="shared" si="0"/>
        <v>18</v>
      </c>
      <c r="J44" s="4">
        <f t="shared" si="1"/>
        <v>75.099999999999994</v>
      </c>
      <c r="K44" s="4">
        <f t="shared" si="2"/>
        <v>6.8</v>
      </c>
      <c r="L44" s="5"/>
      <c r="M44" s="17">
        <v>45</v>
      </c>
    </row>
    <row r="45" spans="1:13" ht="16.5" customHeight="1">
      <c r="A45" s="83"/>
      <c r="B45" s="3" t="s">
        <v>30</v>
      </c>
      <c r="C45" s="4">
        <v>0</v>
      </c>
      <c r="D45" s="4">
        <v>19.3</v>
      </c>
      <c r="E45" s="4">
        <v>37.700000000000003</v>
      </c>
      <c r="F45" s="4">
        <v>35.299999999999997</v>
      </c>
      <c r="G45" s="8">
        <v>7.7</v>
      </c>
      <c r="H45" s="22"/>
      <c r="I45" s="4">
        <f t="shared" si="0"/>
        <v>19.3</v>
      </c>
      <c r="J45" s="4">
        <f t="shared" si="1"/>
        <v>73</v>
      </c>
      <c r="K45" s="4">
        <f t="shared" si="2"/>
        <v>7.7</v>
      </c>
      <c r="L45" s="5"/>
      <c r="M45" s="17">
        <v>42</v>
      </c>
    </row>
    <row r="46" spans="1:13" ht="16.5" customHeight="1">
      <c r="A46" s="83"/>
      <c r="B46" s="3" t="s">
        <v>31</v>
      </c>
      <c r="C46" s="4">
        <v>3.1</v>
      </c>
      <c r="D46" s="4">
        <v>1.2</v>
      </c>
      <c r="E46" s="4">
        <v>27.2</v>
      </c>
      <c r="F46" s="4">
        <v>67.3</v>
      </c>
      <c r="G46" s="8">
        <v>1.3</v>
      </c>
      <c r="H46" s="22"/>
      <c r="I46" s="4">
        <f t="shared" si="0"/>
        <v>4.3</v>
      </c>
      <c r="J46" s="4">
        <f t="shared" si="1"/>
        <v>94.5</v>
      </c>
      <c r="K46" s="4">
        <f t="shared" si="2"/>
        <v>1.3</v>
      </c>
      <c r="L46" s="5"/>
      <c r="M46" s="17">
        <v>40</v>
      </c>
    </row>
    <row r="47" spans="1:13" ht="16.5" customHeight="1">
      <c r="A47" s="83"/>
      <c r="B47" s="3" t="s">
        <v>32</v>
      </c>
      <c r="C47" s="8">
        <v>3.5</v>
      </c>
      <c r="D47" s="8">
        <v>34.4</v>
      </c>
      <c r="E47" s="8">
        <v>50.2</v>
      </c>
      <c r="F47" s="4">
        <v>9.3000000000000007</v>
      </c>
      <c r="G47" s="8">
        <v>2.6</v>
      </c>
      <c r="H47" s="22"/>
      <c r="I47" s="4">
        <f t="shared" si="0"/>
        <v>37.9</v>
      </c>
      <c r="J47" s="4">
        <f t="shared" si="1"/>
        <v>59.5</v>
      </c>
      <c r="K47" s="4">
        <f t="shared" si="2"/>
        <v>2.6</v>
      </c>
      <c r="L47" s="5"/>
      <c r="M47" s="17">
        <v>22</v>
      </c>
    </row>
    <row r="48" spans="1:13" ht="16.5" customHeight="1">
      <c r="A48" s="83"/>
      <c r="B48" s="3" t="s">
        <v>20</v>
      </c>
      <c r="C48" s="4">
        <v>3.2</v>
      </c>
      <c r="D48" s="4">
        <v>29</v>
      </c>
      <c r="E48" s="4">
        <v>40.799999999999997</v>
      </c>
      <c r="F48" s="4">
        <v>20</v>
      </c>
      <c r="G48" s="8">
        <v>6.9</v>
      </c>
      <c r="H48" s="22"/>
      <c r="I48" s="4">
        <f t="shared" si="0"/>
        <v>32.200000000000003</v>
      </c>
      <c r="J48" s="4">
        <f t="shared" si="1"/>
        <v>60.8</v>
      </c>
      <c r="K48" s="4">
        <f t="shared" si="2"/>
        <v>6.9</v>
      </c>
      <c r="L48" s="5"/>
      <c r="M48" s="17">
        <v>65</v>
      </c>
    </row>
    <row r="49" spans="1:13" ht="16.5" customHeight="1">
      <c r="A49" s="83"/>
      <c r="B49" s="3" t="s">
        <v>37</v>
      </c>
      <c r="C49" s="4">
        <v>0</v>
      </c>
      <c r="D49" s="4">
        <v>6.6</v>
      </c>
      <c r="E49" s="4">
        <v>43.3</v>
      </c>
      <c r="F49" s="4">
        <v>43.5</v>
      </c>
      <c r="G49" s="8">
        <v>6.6</v>
      </c>
      <c r="H49" s="22"/>
      <c r="I49" s="4">
        <f t="shared" si="0"/>
        <v>6.6</v>
      </c>
      <c r="J49" s="4">
        <f t="shared" si="1"/>
        <v>86.8</v>
      </c>
      <c r="K49" s="4">
        <f t="shared" si="2"/>
        <v>6.6</v>
      </c>
      <c r="L49" s="5"/>
      <c r="M49" s="17">
        <v>25</v>
      </c>
    </row>
    <row r="50" spans="1:13" ht="16.5" customHeight="1">
      <c r="A50" s="83"/>
      <c r="B50" s="3" t="s">
        <v>38</v>
      </c>
      <c r="C50" s="4">
        <v>0</v>
      </c>
      <c r="D50" s="4">
        <v>0</v>
      </c>
      <c r="E50" s="4">
        <v>19.3</v>
      </c>
      <c r="F50" s="4">
        <v>80.7</v>
      </c>
      <c r="G50" s="8">
        <v>0</v>
      </c>
      <c r="H50" s="22"/>
      <c r="I50" s="4">
        <f t="shared" si="0"/>
        <v>0</v>
      </c>
      <c r="J50" s="4">
        <f t="shared" si="1"/>
        <v>100</v>
      </c>
      <c r="K50" s="4">
        <f t="shared" si="2"/>
        <v>0</v>
      </c>
      <c r="L50" s="5"/>
      <c r="M50" s="17">
        <v>32</v>
      </c>
    </row>
    <row r="51" spans="1:13" ht="16.5" customHeight="1">
      <c r="A51" s="83"/>
      <c r="B51" s="10" t="s">
        <v>5</v>
      </c>
      <c r="C51" s="4">
        <v>11.7</v>
      </c>
      <c r="D51" s="4">
        <v>12.8</v>
      </c>
      <c r="E51" s="4">
        <v>52</v>
      </c>
      <c r="F51" s="4">
        <v>11.9</v>
      </c>
      <c r="G51" s="4">
        <v>11.5</v>
      </c>
      <c r="H51" s="21"/>
      <c r="I51" s="4">
        <f t="shared" si="0"/>
        <v>24.5</v>
      </c>
      <c r="J51" s="4">
        <f t="shared" si="1"/>
        <v>63.9</v>
      </c>
      <c r="K51" s="4">
        <f t="shared" si="2"/>
        <v>11.5</v>
      </c>
      <c r="L51" s="5"/>
      <c r="M51" s="17">
        <v>40</v>
      </c>
    </row>
    <row r="52" spans="1:13" ht="16.5" customHeight="1">
      <c r="A52" s="83"/>
      <c r="B52" s="3" t="s">
        <v>60</v>
      </c>
      <c r="C52" s="4">
        <v>3.1</v>
      </c>
      <c r="D52" s="4">
        <v>8.6</v>
      </c>
      <c r="E52" s="4">
        <v>47.9</v>
      </c>
      <c r="F52" s="4">
        <v>22.5</v>
      </c>
      <c r="G52" s="4">
        <v>17.899999999999999</v>
      </c>
      <c r="H52" s="21"/>
      <c r="I52" s="4">
        <f t="shared" si="0"/>
        <v>11.7</v>
      </c>
      <c r="J52" s="4">
        <f t="shared" si="1"/>
        <v>70.400000000000006</v>
      </c>
      <c r="K52" s="4">
        <f t="shared" si="2"/>
        <v>17.899999999999999</v>
      </c>
      <c r="L52" s="5"/>
      <c r="M52" s="17">
        <v>194</v>
      </c>
    </row>
    <row r="53" spans="1:13" ht="16.5" customHeight="1">
      <c r="A53" s="83"/>
      <c r="B53" s="3" t="s">
        <v>21</v>
      </c>
      <c r="C53" s="4">
        <v>2.7</v>
      </c>
      <c r="D53" s="4">
        <v>9.4</v>
      </c>
      <c r="E53" s="4">
        <v>44.6</v>
      </c>
      <c r="F53" s="4">
        <v>13.7</v>
      </c>
      <c r="G53" s="4">
        <v>29.6</v>
      </c>
      <c r="H53" s="21"/>
      <c r="I53" s="4">
        <f t="shared" si="0"/>
        <v>12.100000000000001</v>
      </c>
      <c r="J53" s="4">
        <f t="shared" si="1"/>
        <v>58.3</v>
      </c>
      <c r="K53" s="4">
        <f t="shared" si="2"/>
        <v>29.6</v>
      </c>
      <c r="L53" s="5"/>
      <c r="M53" s="17">
        <v>147</v>
      </c>
    </row>
    <row r="54" spans="1:13" ht="16.5" customHeight="1">
      <c r="A54" s="83" t="s">
        <v>64</v>
      </c>
      <c r="B54" s="3" t="s">
        <v>61</v>
      </c>
      <c r="C54" s="4">
        <v>6.1</v>
      </c>
      <c r="D54" s="4">
        <v>21.8</v>
      </c>
      <c r="E54" s="4">
        <v>42.8</v>
      </c>
      <c r="F54" s="4">
        <v>20.8</v>
      </c>
      <c r="G54" s="4">
        <v>8.5</v>
      </c>
      <c r="H54" s="21"/>
      <c r="I54" s="4">
        <f t="shared" si="0"/>
        <v>27.9</v>
      </c>
      <c r="J54" s="4">
        <f t="shared" si="1"/>
        <v>63.599999999999994</v>
      </c>
      <c r="K54" s="4">
        <f t="shared" si="2"/>
        <v>8.5</v>
      </c>
      <c r="L54" s="5"/>
      <c r="M54" s="17">
        <v>234</v>
      </c>
    </row>
    <row r="55" spans="1:13" ht="16.5" customHeight="1">
      <c r="A55" s="83"/>
      <c r="B55" s="3" t="s">
        <v>62</v>
      </c>
      <c r="C55" s="4">
        <v>2.1</v>
      </c>
      <c r="D55" s="4">
        <v>7.5</v>
      </c>
      <c r="E55" s="4">
        <v>32.1</v>
      </c>
      <c r="F55" s="4">
        <v>54.7</v>
      </c>
      <c r="G55" s="4">
        <v>3.6</v>
      </c>
      <c r="H55" s="21"/>
      <c r="I55" s="4">
        <f t="shared" si="0"/>
        <v>9.6</v>
      </c>
      <c r="J55" s="4">
        <f t="shared" si="1"/>
        <v>86.800000000000011</v>
      </c>
      <c r="K55" s="4">
        <f t="shared" si="2"/>
        <v>3.6</v>
      </c>
      <c r="L55" s="5"/>
      <c r="M55" s="17">
        <v>268</v>
      </c>
    </row>
    <row r="56" spans="1:13" ht="16.5" customHeight="1">
      <c r="A56" s="83"/>
      <c r="B56" s="3" t="s">
        <v>63</v>
      </c>
      <c r="C56" s="4">
        <v>4.2</v>
      </c>
      <c r="D56" s="4">
        <v>15.8</v>
      </c>
      <c r="E56" s="4">
        <v>39.700000000000003</v>
      </c>
      <c r="F56" s="4">
        <v>33.6</v>
      </c>
      <c r="G56" s="4">
        <v>6.7</v>
      </c>
      <c r="H56" s="21"/>
      <c r="I56" s="4">
        <f t="shared" si="0"/>
        <v>20</v>
      </c>
      <c r="J56" s="4">
        <f t="shared" si="1"/>
        <v>73.300000000000011</v>
      </c>
      <c r="K56" s="4">
        <f t="shared" si="2"/>
        <v>6.7</v>
      </c>
      <c r="L56" s="5"/>
      <c r="M56" s="17">
        <v>162</v>
      </c>
    </row>
    <row r="57" spans="1:13" ht="16.5" customHeight="1">
      <c r="A57" s="83"/>
      <c r="B57" s="3" t="s">
        <v>135</v>
      </c>
      <c r="C57" s="4">
        <v>2.9</v>
      </c>
      <c r="D57" s="4">
        <v>9</v>
      </c>
      <c r="E57" s="4">
        <v>46.5</v>
      </c>
      <c r="F57" s="4">
        <v>18.7</v>
      </c>
      <c r="G57" s="4">
        <v>22.9</v>
      </c>
      <c r="H57" s="21"/>
      <c r="I57" s="4">
        <f t="shared" si="0"/>
        <v>11.9</v>
      </c>
      <c r="J57" s="4">
        <f t="shared" si="1"/>
        <v>65.2</v>
      </c>
      <c r="K57" s="4">
        <f t="shared" si="2"/>
        <v>22.9</v>
      </c>
      <c r="L57" s="5"/>
      <c r="M57" s="17">
        <v>341</v>
      </c>
    </row>
    <row r="58" spans="1:13" ht="16.5" customHeight="1">
      <c r="A58" s="83" t="s">
        <v>43</v>
      </c>
      <c r="B58" s="3" t="s">
        <v>44</v>
      </c>
      <c r="C58" s="4">
        <v>2.2999999999999998</v>
      </c>
      <c r="D58" s="4">
        <v>6.6</v>
      </c>
      <c r="E58" s="4">
        <v>44.3</v>
      </c>
      <c r="F58" s="4">
        <v>41.8</v>
      </c>
      <c r="G58" s="4">
        <v>4.9000000000000004</v>
      </c>
      <c r="H58" s="21"/>
      <c r="I58" s="4">
        <f t="shared" si="0"/>
        <v>8.8999999999999986</v>
      </c>
      <c r="J58" s="4">
        <f t="shared" si="1"/>
        <v>86.1</v>
      </c>
      <c r="K58" s="4">
        <f t="shared" si="2"/>
        <v>4.9000000000000004</v>
      </c>
      <c r="L58" s="5"/>
      <c r="M58" s="17">
        <v>639</v>
      </c>
    </row>
    <row r="59" spans="1:13" ht="16.5" customHeight="1">
      <c r="A59" s="83"/>
      <c r="B59" s="3" t="s">
        <v>65</v>
      </c>
      <c r="C59" s="4">
        <v>10.3</v>
      </c>
      <c r="D59" s="4">
        <v>30</v>
      </c>
      <c r="E59" s="4">
        <v>39.1</v>
      </c>
      <c r="F59" s="4">
        <v>13.2</v>
      </c>
      <c r="G59" s="4">
        <v>7.3</v>
      </c>
      <c r="H59" s="21"/>
      <c r="I59" s="4">
        <f t="shared" si="0"/>
        <v>40.299999999999997</v>
      </c>
      <c r="J59" s="4">
        <f t="shared" si="1"/>
        <v>52.3</v>
      </c>
      <c r="K59" s="4">
        <f t="shared" si="2"/>
        <v>7.3</v>
      </c>
      <c r="L59" s="5"/>
      <c r="M59" s="17">
        <v>193</v>
      </c>
    </row>
    <row r="60" spans="1:13" ht="16.5" customHeight="1">
      <c r="A60" s="83"/>
      <c r="B60" s="3" t="s">
        <v>39</v>
      </c>
      <c r="C60" s="4">
        <v>1.1000000000000001</v>
      </c>
      <c r="D60" s="4">
        <v>15.4</v>
      </c>
      <c r="E60" s="4">
        <v>29</v>
      </c>
      <c r="F60" s="4">
        <v>12.5</v>
      </c>
      <c r="G60" s="4">
        <v>42</v>
      </c>
      <c r="H60" s="21"/>
      <c r="I60" s="4">
        <f t="shared" si="0"/>
        <v>16.5</v>
      </c>
      <c r="J60" s="4">
        <f t="shared" si="1"/>
        <v>41.5</v>
      </c>
      <c r="K60" s="4">
        <f t="shared" si="2"/>
        <v>42</v>
      </c>
      <c r="L60" s="5"/>
      <c r="M60" s="17">
        <v>174</v>
      </c>
    </row>
    <row r="61" spans="1:13" ht="16.5" customHeight="1">
      <c r="A61" s="83" t="s">
        <v>66</v>
      </c>
      <c r="B61" s="3" t="s">
        <v>67</v>
      </c>
      <c r="C61" s="4">
        <v>6.9</v>
      </c>
      <c r="D61" s="4">
        <v>22</v>
      </c>
      <c r="E61" s="4">
        <v>43.6</v>
      </c>
      <c r="F61" s="4">
        <v>19.899999999999999</v>
      </c>
      <c r="G61" s="4">
        <v>7.6</v>
      </c>
      <c r="H61" s="21"/>
      <c r="I61" s="4">
        <f t="shared" si="0"/>
        <v>28.9</v>
      </c>
      <c r="J61" s="4">
        <f t="shared" si="1"/>
        <v>63.5</v>
      </c>
      <c r="K61" s="4">
        <f t="shared" si="2"/>
        <v>7.6</v>
      </c>
      <c r="L61" s="5"/>
      <c r="M61" s="17">
        <v>328</v>
      </c>
    </row>
    <row r="62" spans="1:13" ht="16.5" customHeight="1">
      <c r="A62" s="83"/>
      <c r="B62" s="3" t="s">
        <v>68</v>
      </c>
      <c r="C62" s="4">
        <v>2.5</v>
      </c>
      <c r="D62" s="4">
        <v>6.6</v>
      </c>
      <c r="E62" s="4">
        <v>41</v>
      </c>
      <c r="F62" s="4">
        <v>41.8</v>
      </c>
      <c r="G62" s="4">
        <v>8.1</v>
      </c>
      <c r="H62" s="21"/>
      <c r="I62" s="4">
        <f t="shared" si="0"/>
        <v>9.1</v>
      </c>
      <c r="J62" s="4">
        <f t="shared" si="1"/>
        <v>82.8</v>
      </c>
      <c r="K62" s="4">
        <f t="shared" si="2"/>
        <v>8.1</v>
      </c>
      <c r="L62" s="5"/>
      <c r="M62" s="17">
        <v>551</v>
      </c>
    </row>
    <row r="63" spans="1:13" ht="16.5" customHeight="1">
      <c r="A63" s="83"/>
      <c r="B63" s="3" t="s">
        <v>39</v>
      </c>
      <c r="C63" s="4">
        <v>0.4</v>
      </c>
      <c r="D63" s="4">
        <v>14.7</v>
      </c>
      <c r="E63" s="4">
        <v>31.8</v>
      </c>
      <c r="F63" s="4">
        <v>14.4</v>
      </c>
      <c r="G63" s="4">
        <v>38.6</v>
      </c>
      <c r="H63" s="21"/>
      <c r="I63" s="4">
        <f t="shared" si="0"/>
        <v>15.1</v>
      </c>
      <c r="J63" s="4">
        <f t="shared" si="1"/>
        <v>46.2</v>
      </c>
      <c r="K63" s="4">
        <f t="shared" si="2"/>
        <v>38.6</v>
      </c>
      <c r="L63" s="5"/>
      <c r="M63" s="17">
        <v>127</v>
      </c>
    </row>
    <row r="64" spans="1:13" ht="31.5" customHeight="1">
      <c r="A64" s="83" t="s">
        <v>69</v>
      </c>
      <c r="B64" s="3" t="s">
        <v>70</v>
      </c>
      <c r="C64" s="4">
        <v>1.3</v>
      </c>
      <c r="D64" s="4">
        <v>7</v>
      </c>
      <c r="E64" s="4">
        <v>42.2</v>
      </c>
      <c r="F64" s="4">
        <v>45.2</v>
      </c>
      <c r="G64" s="4">
        <v>4.2</v>
      </c>
      <c r="H64" s="21"/>
      <c r="I64" s="4">
        <f t="shared" si="0"/>
        <v>8.3000000000000007</v>
      </c>
      <c r="J64" s="4">
        <f t="shared" si="1"/>
        <v>87.4</v>
      </c>
      <c r="K64" s="4">
        <f t="shared" si="2"/>
        <v>4.2</v>
      </c>
      <c r="L64" s="5"/>
      <c r="M64" s="17">
        <v>547</v>
      </c>
    </row>
    <row r="65" spans="1:13" ht="31.5" customHeight="1">
      <c r="A65" s="83"/>
      <c r="B65" s="3" t="s">
        <v>71</v>
      </c>
      <c r="C65" s="4">
        <v>9.1</v>
      </c>
      <c r="D65" s="4">
        <v>22.7</v>
      </c>
      <c r="E65" s="4">
        <v>44.1</v>
      </c>
      <c r="F65" s="4">
        <v>14.9</v>
      </c>
      <c r="G65" s="4">
        <v>9.3000000000000007</v>
      </c>
      <c r="H65" s="21"/>
      <c r="I65" s="4">
        <f t="shared" si="0"/>
        <v>31.799999999999997</v>
      </c>
      <c r="J65" s="4">
        <f t="shared" si="1"/>
        <v>59</v>
      </c>
      <c r="K65" s="4">
        <f t="shared" si="2"/>
        <v>9.3000000000000007</v>
      </c>
      <c r="L65" s="5"/>
      <c r="M65" s="17">
        <v>312</v>
      </c>
    </row>
    <row r="66" spans="1:13" ht="31.5" customHeight="1">
      <c r="A66" s="83"/>
      <c r="B66" s="3" t="s">
        <v>39</v>
      </c>
      <c r="C66" s="4">
        <v>0.8</v>
      </c>
      <c r="D66" s="4">
        <v>12.6</v>
      </c>
      <c r="E66" s="4">
        <v>27.8</v>
      </c>
      <c r="F66" s="4">
        <v>13.8</v>
      </c>
      <c r="G66" s="4">
        <v>45</v>
      </c>
      <c r="H66" s="21"/>
      <c r="I66" s="4">
        <f t="shared" si="0"/>
        <v>13.4</v>
      </c>
      <c r="J66" s="4">
        <f t="shared" si="1"/>
        <v>41.6</v>
      </c>
      <c r="K66" s="4">
        <f t="shared" si="2"/>
        <v>45</v>
      </c>
      <c r="L66" s="5"/>
      <c r="M66" s="17">
        <v>147</v>
      </c>
    </row>
    <row r="67" spans="1:13" ht="16.5" customHeight="1">
      <c r="A67" s="83" t="s">
        <v>72</v>
      </c>
      <c r="B67" s="3" t="s">
        <v>73</v>
      </c>
      <c r="C67" s="4">
        <v>6.8</v>
      </c>
      <c r="D67" s="4">
        <v>21.1</v>
      </c>
      <c r="E67" s="4">
        <v>42.5</v>
      </c>
      <c r="F67" s="4">
        <v>17.5</v>
      </c>
      <c r="G67" s="4">
        <v>12</v>
      </c>
      <c r="H67" s="21"/>
      <c r="I67" s="4">
        <f t="shared" si="0"/>
        <v>27.900000000000002</v>
      </c>
      <c r="J67" s="4">
        <f t="shared" si="1"/>
        <v>60</v>
      </c>
      <c r="K67" s="4">
        <f t="shared" si="2"/>
        <v>12</v>
      </c>
      <c r="L67" s="5"/>
      <c r="M67" s="17">
        <v>394</v>
      </c>
    </row>
    <row r="68" spans="1:13" ht="16.5" customHeight="1">
      <c r="A68" s="83"/>
      <c r="B68" s="3" t="s">
        <v>74</v>
      </c>
      <c r="C68" s="4">
        <v>1.7</v>
      </c>
      <c r="D68" s="4">
        <v>7.1</v>
      </c>
      <c r="E68" s="4">
        <v>43</v>
      </c>
      <c r="F68" s="4">
        <v>44.8</v>
      </c>
      <c r="G68" s="4">
        <v>3.4</v>
      </c>
      <c r="H68" s="21"/>
      <c r="I68" s="4">
        <f t="shared" si="0"/>
        <v>8.7999999999999989</v>
      </c>
      <c r="J68" s="4">
        <f t="shared" si="1"/>
        <v>87.8</v>
      </c>
      <c r="K68" s="4">
        <f t="shared" si="2"/>
        <v>3.4</v>
      </c>
      <c r="L68" s="5"/>
      <c r="M68" s="17">
        <v>511</v>
      </c>
    </row>
    <row r="69" spans="1:13" ht="16.5" customHeight="1">
      <c r="A69" s="83"/>
      <c r="B69" s="3" t="s">
        <v>75</v>
      </c>
      <c r="C69" s="4">
        <v>1.1000000000000001</v>
      </c>
      <c r="D69" s="4">
        <v>7.8</v>
      </c>
      <c r="E69" s="4">
        <v>21.8</v>
      </c>
      <c r="F69" s="4">
        <v>16.2</v>
      </c>
      <c r="G69" s="4">
        <v>53</v>
      </c>
      <c r="H69" s="21"/>
      <c r="I69" s="4">
        <f t="shared" si="0"/>
        <v>8.9</v>
      </c>
      <c r="J69" s="4">
        <f t="shared" si="1"/>
        <v>38</v>
      </c>
      <c r="K69" s="4">
        <f t="shared" si="2"/>
        <v>53</v>
      </c>
      <c r="L69" s="5"/>
      <c r="M69" s="17">
        <v>101</v>
      </c>
    </row>
    <row r="70" spans="1:13" ht="16.5" customHeight="1">
      <c r="A70" s="83" t="s">
        <v>78</v>
      </c>
      <c r="B70" s="3" t="s">
        <v>76</v>
      </c>
      <c r="C70" s="4">
        <v>3.3</v>
      </c>
      <c r="D70" s="4">
        <v>8.4</v>
      </c>
      <c r="E70" s="4">
        <v>42.2</v>
      </c>
      <c r="F70" s="4">
        <v>41.8</v>
      </c>
      <c r="G70" s="4">
        <v>4.2</v>
      </c>
      <c r="H70" s="21"/>
      <c r="I70" s="4">
        <f t="shared" ref="I70:I108" si="3">C70+D70</f>
        <v>11.7</v>
      </c>
      <c r="J70" s="4">
        <f t="shared" ref="J70:J108" si="4">E70+F70</f>
        <v>84</v>
      </c>
      <c r="K70" s="4">
        <f t="shared" ref="K70:K108" si="5">G70</f>
        <v>4.2</v>
      </c>
      <c r="L70" s="5"/>
      <c r="M70" s="17">
        <v>518</v>
      </c>
    </row>
    <row r="71" spans="1:13" ht="16.5" customHeight="1">
      <c r="A71" s="83"/>
      <c r="B71" s="3" t="s">
        <v>77</v>
      </c>
      <c r="C71" s="4">
        <v>4.8</v>
      </c>
      <c r="D71" s="4">
        <v>21.6</v>
      </c>
      <c r="E71" s="4">
        <v>45.1</v>
      </c>
      <c r="F71" s="4">
        <v>24.2</v>
      </c>
      <c r="G71" s="4">
        <v>4.3</v>
      </c>
      <c r="H71" s="21"/>
      <c r="I71" s="4">
        <f t="shared" si="3"/>
        <v>26.400000000000002</v>
      </c>
      <c r="J71" s="4">
        <f t="shared" si="4"/>
        <v>69.3</v>
      </c>
      <c r="K71" s="4">
        <f t="shared" si="5"/>
        <v>4.3</v>
      </c>
      <c r="L71" s="5"/>
      <c r="M71" s="17">
        <v>388</v>
      </c>
    </row>
    <row r="72" spans="1:13" ht="16.5" customHeight="1">
      <c r="A72" s="83"/>
      <c r="B72" s="3" t="s">
        <v>39</v>
      </c>
      <c r="C72" s="4">
        <v>0.7</v>
      </c>
      <c r="D72" s="4">
        <v>0</v>
      </c>
      <c r="E72" s="4">
        <v>16</v>
      </c>
      <c r="F72" s="4">
        <v>3.6</v>
      </c>
      <c r="G72" s="4">
        <v>79.7</v>
      </c>
      <c r="H72" s="21"/>
      <c r="I72" s="4">
        <f t="shared" si="3"/>
        <v>0.7</v>
      </c>
      <c r="J72" s="4">
        <f t="shared" si="4"/>
        <v>19.600000000000001</v>
      </c>
      <c r="K72" s="4">
        <f t="shared" si="5"/>
        <v>79.7</v>
      </c>
      <c r="L72" s="5"/>
      <c r="M72" s="17">
        <v>100</v>
      </c>
    </row>
    <row r="73" spans="1:13" ht="16.5" customHeight="1">
      <c r="A73" s="83" t="s">
        <v>79</v>
      </c>
      <c r="B73" s="3" t="s">
        <v>76</v>
      </c>
      <c r="C73" s="4">
        <v>6.8</v>
      </c>
      <c r="D73" s="4">
        <v>21.7</v>
      </c>
      <c r="E73" s="4">
        <v>45</v>
      </c>
      <c r="F73" s="4">
        <v>21.4</v>
      </c>
      <c r="G73" s="4">
        <v>5.0999999999999996</v>
      </c>
      <c r="H73" s="21"/>
      <c r="I73" s="4">
        <f t="shared" si="3"/>
        <v>28.5</v>
      </c>
      <c r="J73" s="4">
        <f t="shared" si="4"/>
        <v>66.400000000000006</v>
      </c>
      <c r="K73" s="4">
        <f t="shared" si="5"/>
        <v>5.0999999999999996</v>
      </c>
      <c r="L73" s="5"/>
      <c r="M73" s="17">
        <v>389</v>
      </c>
    </row>
    <row r="74" spans="1:13" ht="16.5" customHeight="1">
      <c r="A74" s="83"/>
      <c r="B74" s="3" t="s">
        <v>77</v>
      </c>
      <c r="C74" s="4">
        <v>2.1</v>
      </c>
      <c r="D74" s="4">
        <v>7.3</v>
      </c>
      <c r="E74" s="4">
        <v>43.6</v>
      </c>
      <c r="F74" s="4">
        <v>44.7</v>
      </c>
      <c r="G74" s="4">
        <v>2.2999999999999998</v>
      </c>
      <c r="H74" s="21"/>
      <c r="I74" s="4">
        <f t="shared" si="3"/>
        <v>9.4</v>
      </c>
      <c r="J74" s="4">
        <f t="shared" si="4"/>
        <v>88.300000000000011</v>
      </c>
      <c r="K74" s="4">
        <f t="shared" si="5"/>
        <v>2.2999999999999998</v>
      </c>
      <c r="L74" s="5"/>
      <c r="M74" s="17">
        <v>502</v>
      </c>
    </row>
    <row r="75" spans="1:13" ht="16.5" customHeight="1">
      <c r="A75" s="83"/>
      <c r="B75" s="3" t="s">
        <v>39</v>
      </c>
      <c r="C75" s="4">
        <v>0</v>
      </c>
      <c r="D75" s="4">
        <v>5.0999999999999996</v>
      </c>
      <c r="E75" s="4">
        <v>13.6</v>
      </c>
      <c r="F75" s="4">
        <v>5.7</v>
      </c>
      <c r="G75" s="4">
        <v>75.599999999999994</v>
      </c>
      <c r="H75" s="21"/>
      <c r="I75" s="4">
        <f t="shared" si="3"/>
        <v>5.0999999999999996</v>
      </c>
      <c r="J75" s="4">
        <f t="shared" si="4"/>
        <v>19.3</v>
      </c>
      <c r="K75" s="4">
        <f t="shared" si="5"/>
        <v>75.599999999999994</v>
      </c>
      <c r="L75" s="5"/>
      <c r="M75" s="17">
        <v>115</v>
      </c>
    </row>
    <row r="76" spans="1:13" ht="16.5" customHeight="1">
      <c r="A76" s="83" t="s">
        <v>80</v>
      </c>
      <c r="B76" s="3" t="s">
        <v>76</v>
      </c>
      <c r="C76" s="9">
        <v>22.3</v>
      </c>
      <c r="D76" s="9">
        <v>77.7</v>
      </c>
      <c r="E76" s="9">
        <v>0</v>
      </c>
      <c r="F76" s="9">
        <v>0</v>
      </c>
      <c r="G76" s="9">
        <v>0</v>
      </c>
      <c r="H76" s="23"/>
      <c r="I76" s="9">
        <f t="shared" si="3"/>
        <v>100</v>
      </c>
      <c r="J76" s="9">
        <f t="shared" si="4"/>
        <v>0</v>
      </c>
      <c r="K76" s="9">
        <f t="shared" si="5"/>
        <v>0</v>
      </c>
      <c r="L76" s="5"/>
      <c r="M76" s="17">
        <v>164</v>
      </c>
    </row>
    <row r="77" spans="1:13" ht="16.5" customHeight="1">
      <c r="A77" s="83"/>
      <c r="B77" s="3" t="s">
        <v>77</v>
      </c>
      <c r="C77" s="9">
        <v>0</v>
      </c>
      <c r="D77" s="9">
        <v>0</v>
      </c>
      <c r="E77" s="9">
        <v>56.6</v>
      </c>
      <c r="F77" s="9">
        <v>43.4</v>
      </c>
      <c r="G77" s="9">
        <v>0</v>
      </c>
      <c r="H77" s="23"/>
      <c r="I77" s="9">
        <f t="shared" si="3"/>
        <v>0</v>
      </c>
      <c r="J77" s="9">
        <f t="shared" si="4"/>
        <v>100</v>
      </c>
      <c r="K77" s="9">
        <f t="shared" si="5"/>
        <v>0</v>
      </c>
      <c r="L77" s="5"/>
      <c r="M77" s="17">
        <v>724</v>
      </c>
    </row>
    <row r="78" spans="1:13" ht="16.5" customHeight="1">
      <c r="A78" s="83"/>
      <c r="B78" s="3" t="s">
        <v>39</v>
      </c>
      <c r="C78" s="9">
        <v>0</v>
      </c>
      <c r="D78" s="9">
        <v>0</v>
      </c>
      <c r="E78" s="9">
        <v>0</v>
      </c>
      <c r="F78" s="9">
        <v>0</v>
      </c>
      <c r="G78" s="9">
        <v>100</v>
      </c>
      <c r="H78" s="23"/>
      <c r="I78" s="9">
        <f t="shared" si="3"/>
        <v>0</v>
      </c>
      <c r="J78" s="9">
        <f t="shared" si="4"/>
        <v>0</v>
      </c>
      <c r="K78" s="9">
        <f t="shared" si="5"/>
        <v>100</v>
      </c>
      <c r="L78" s="5"/>
      <c r="M78" s="17">
        <v>119</v>
      </c>
    </row>
    <row r="79" spans="1:13" ht="16.5" customHeight="1">
      <c r="A79" s="83" t="s">
        <v>81</v>
      </c>
      <c r="B79" s="3" t="s">
        <v>82</v>
      </c>
      <c r="C79" s="4">
        <v>4.7</v>
      </c>
      <c r="D79" s="4">
        <v>18.399999999999999</v>
      </c>
      <c r="E79" s="4">
        <v>44</v>
      </c>
      <c r="F79" s="4">
        <v>24.3</v>
      </c>
      <c r="G79" s="4">
        <v>8.6</v>
      </c>
      <c r="H79" s="21"/>
      <c r="I79" s="4">
        <f t="shared" si="3"/>
        <v>23.099999999999998</v>
      </c>
      <c r="J79" s="4">
        <f t="shared" si="4"/>
        <v>68.3</v>
      </c>
      <c r="K79" s="4">
        <f t="shared" si="5"/>
        <v>8.6</v>
      </c>
      <c r="L79" s="5"/>
      <c r="M79" s="17">
        <v>499</v>
      </c>
    </row>
    <row r="80" spans="1:13" ht="16.5" customHeight="1">
      <c r="A80" s="83"/>
      <c r="B80" s="3" t="s">
        <v>83</v>
      </c>
      <c r="C80" s="4">
        <v>3</v>
      </c>
      <c r="D80" s="4">
        <v>6.8</v>
      </c>
      <c r="E80" s="4">
        <v>44.4</v>
      </c>
      <c r="F80" s="4">
        <v>43.9</v>
      </c>
      <c r="G80" s="4">
        <v>1.9</v>
      </c>
      <c r="H80" s="21"/>
      <c r="I80" s="4">
        <f t="shared" si="3"/>
        <v>9.8000000000000007</v>
      </c>
      <c r="J80" s="4">
        <f t="shared" si="4"/>
        <v>88.3</v>
      </c>
      <c r="K80" s="4">
        <f t="shared" si="5"/>
        <v>1.9</v>
      </c>
      <c r="L80" s="5"/>
      <c r="M80" s="17">
        <v>274</v>
      </c>
    </row>
    <row r="81" spans="1:13" ht="16.5" customHeight="1">
      <c r="A81" s="83"/>
      <c r="B81" s="3" t="s">
        <v>84</v>
      </c>
      <c r="C81" s="4">
        <v>1.4</v>
      </c>
      <c r="D81" s="4">
        <v>10.4</v>
      </c>
      <c r="E81" s="4">
        <v>26.3</v>
      </c>
      <c r="F81" s="4">
        <v>50.9</v>
      </c>
      <c r="G81" s="4">
        <v>10.9</v>
      </c>
      <c r="H81" s="21"/>
      <c r="I81" s="4">
        <f t="shared" si="3"/>
        <v>11.8</v>
      </c>
      <c r="J81" s="4">
        <f t="shared" si="4"/>
        <v>77.2</v>
      </c>
      <c r="K81" s="4">
        <f t="shared" si="5"/>
        <v>10.9</v>
      </c>
      <c r="L81" s="5"/>
      <c r="M81" s="17">
        <v>101</v>
      </c>
    </row>
    <row r="82" spans="1:13" ht="16.5" customHeight="1">
      <c r="A82" s="83"/>
      <c r="B82" s="3" t="s">
        <v>39</v>
      </c>
      <c r="C82" s="4">
        <v>2.8</v>
      </c>
      <c r="D82" s="4">
        <v>4.5999999999999996</v>
      </c>
      <c r="E82" s="4">
        <v>31.7</v>
      </c>
      <c r="F82" s="4">
        <v>16</v>
      </c>
      <c r="G82" s="4">
        <v>44.9</v>
      </c>
      <c r="H82" s="21"/>
      <c r="I82" s="4">
        <f t="shared" si="3"/>
        <v>7.3999999999999995</v>
      </c>
      <c r="J82" s="4">
        <f t="shared" si="4"/>
        <v>47.7</v>
      </c>
      <c r="K82" s="4">
        <f t="shared" si="5"/>
        <v>44.9</v>
      </c>
      <c r="L82" s="5"/>
      <c r="M82" s="17">
        <v>132</v>
      </c>
    </row>
    <row r="83" spans="1:13" ht="16.5" customHeight="1">
      <c r="A83" s="83" t="s">
        <v>85</v>
      </c>
      <c r="B83" s="3" t="s">
        <v>86</v>
      </c>
      <c r="C83" s="4">
        <v>2.5</v>
      </c>
      <c r="D83" s="4">
        <v>7.4</v>
      </c>
      <c r="E83" s="4">
        <v>43.9</v>
      </c>
      <c r="F83" s="4">
        <v>39.700000000000003</v>
      </c>
      <c r="G83" s="4">
        <v>6.6</v>
      </c>
      <c r="H83" s="21"/>
      <c r="I83" s="4">
        <f t="shared" si="3"/>
        <v>9.9</v>
      </c>
      <c r="J83" s="4">
        <f t="shared" si="4"/>
        <v>83.6</v>
      </c>
      <c r="K83" s="4">
        <f t="shared" si="5"/>
        <v>6.6</v>
      </c>
      <c r="L83" s="5"/>
      <c r="M83" s="17">
        <v>710</v>
      </c>
    </row>
    <row r="84" spans="1:13" ht="16.5" customHeight="1">
      <c r="A84" s="83"/>
      <c r="B84" s="3" t="s">
        <v>87</v>
      </c>
      <c r="C84" s="4">
        <v>7.9</v>
      </c>
      <c r="D84" s="4">
        <v>32.4</v>
      </c>
      <c r="E84" s="4">
        <v>38.1</v>
      </c>
      <c r="F84" s="4">
        <v>12.5</v>
      </c>
      <c r="G84" s="4">
        <v>9</v>
      </c>
      <c r="H84" s="21"/>
      <c r="I84" s="4">
        <f t="shared" si="3"/>
        <v>40.299999999999997</v>
      </c>
      <c r="J84" s="4">
        <f t="shared" si="4"/>
        <v>50.6</v>
      </c>
      <c r="K84" s="4">
        <f t="shared" si="5"/>
        <v>9</v>
      </c>
      <c r="L84" s="5"/>
      <c r="M84" s="17">
        <v>186</v>
      </c>
    </row>
    <row r="85" spans="1:13" ht="16.5" customHeight="1">
      <c r="A85" s="83"/>
      <c r="B85" s="3" t="s">
        <v>39</v>
      </c>
      <c r="C85" s="4">
        <v>3.7</v>
      </c>
      <c r="D85" s="4">
        <v>13.4</v>
      </c>
      <c r="E85" s="4">
        <v>24.2</v>
      </c>
      <c r="F85" s="4">
        <v>8.4</v>
      </c>
      <c r="G85" s="4">
        <v>50.2</v>
      </c>
      <c r="H85" s="21"/>
      <c r="I85" s="4">
        <f t="shared" si="3"/>
        <v>17.100000000000001</v>
      </c>
      <c r="J85" s="4">
        <f t="shared" si="4"/>
        <v>32.6</v>
      </c>
      <c r="K85" s="4">
        <f t="shared" si="5"/>
        <v>50.2</v>
      </c>
      <c r="L85" s="5"/>
      <c r="M85" s="17">
        <v>110</v>
      </c>
    </row>
    <row r="86" spans="1:13" ht="22.5" customHeight="1">
      <c r="A86" s="83" t="s">
        <v>88</v>
      </c>
      <c r="B86" s="3" t="s">
        <v>89</v>
      </c>
      <c r="C86" s="4">
        <v>3</v>
      </c>
      <c r="D86" s="4">
        <v>5.8</v>
      </c>
      <c r="E86" s="4">
        <v>29.7</v>
      </c>
      <c r="F86" s="4">
        <v>58</v>
      </c>
      <c r="G86" s="8">
        <v>3.4</v>
      </c>
      <c r="H86" s="22"/>
      <c r="I86" s="4">
        <f t="shared" si="3"/>
        <v>8.8000000000000007</v>
      </c>
      <c r="J86" s="4">
        <f t="shared" si="4"/>
        <v>87.7</v>
      </c>
      <c r="K86" s="4">
        <f t="shared" si="5"/>
        <v>3.4</v>
      </c>
      <c r="L86" s="5"/>
      <c r="M86" s="17">
        <v>264</v>
      </c>
    </row>
    <row r="87" spans="1:13" ht="22.5" customHeight="1">
      <c r="A87" s="83"/>
      <c r="B87" s="3" t="s">
        <v>137</v>
      </c>
      <c r="C87" s="4">
        <v>4.4000000000000004</v>
      </c>
      <c r="D87" s="4">
        <v>16.7</v>
      </c>
      <c r="E87" s="4">
        <v>48.1</v>
      </c>
      <c r="F87" s="4">
        <v>22</v>
      </c>
      <c r="G87" s="4">
        <v>8.8000000000000007</v>
      </c>
      <c r="H87" s="21"/>
      <c r="I87" s="4">
        <f t="shared" si="3"/>
        <v>21.1</v>
      </c>
      <c r="J87" s="4">
        <f t="shared" si="4"/>
        <v>70.099999999999994</v>
      </c>
      <c r="K87" s="4">
        <f t="shared" si="5"/>
        <v>8.8000000000000007</v>
      </c>
      <c r="L87" s="5"/>
      <c r="M87" s="17">
        <v>651</v>
      </c>
    </row>
    <row r="88" spans="1:13" ht="22.5" customHeight="1">
      <c r="A88" s="83"/>
      <c r="B88" s="3" t="s">
        <v>39</v>
      </c>
      <c r="C88" s="4">
        <v>0</v>
      </c>
      <c r="D88" s="4">
        <v>3.8</v>
      </c>
      <c r="E88" s="4">
        <v>19.399999999999999</v>
      </c>
      <c r="F88" s="4">
        <v>19.2</v>
      </c>
      <c r="G88" s="4">
        <v>57.7</v>
      </c>
      <c r="H88" s="21"/>
      <c r="I88" s="4">
        <f t="shared" si="3"/>
        <v>3.8</v>
      </c>
      <c r="J88" s="4">
        <f t="shared" si="4"/>
        <v>38.599999999999994</v>
      </c>
      <c r="K88" s="4">
        <f t="shared" si="5"/>
        <v>57.7</v>
      </c>
      <c r="L88" s="5"/>
      <c r="M88" s="17">
        <v>91</v>
      </c>
    </row>
    <row r="89" spans="1:13" ht="17.25" customHeight="1">
      <c r="A89" s="83" t="s">
        <v>136</v>
      </c>
      <c r="B89" s="3" t="s">
        <v>89</v>
      </c>
      <c r="C89" s="4">
        <v>3</v>
      </c>
      <c r="D89" s="4">
        <v>10.8</v>
      </c>
      <c r="E89" s="4">
        <v>40.4</v>
      </c>
      <c r="F89" s="4">
        <v>39</v>
      </c>
      <c r="G89" s="8">
        <v>6.9</v>
      </c>
      <c r="H89" s="22"/>
      <c r="I89" s="4">
        <f t="shared" si="3"/>
        <v>13.8</v>
      </c>
      <c r="J89" s="4">
        <f t="shared" si="4"/>
        <v>79.400000000000006</v>
      </c>
      <c r="K89" s="4">
        <f t="shared" si="5"/>
        <v>6.9</v>
      </c>
      <c r="L89" s="5"/>
      <c r="M89" s="17">
        <v>677</v>
      </c>
    </row>
    <row r="90" spans="1:13" ht="17.25" customHeight="1">
      <c r="A90" s="83"/>
      <c r="B90" s="3" t="s">
        <v>137</v>
      </c>
      <c r="C90" s="4">
        <v>6.6</v>
      </c>
      <c r="D90" s="4">
        <v>16.2</v>
      </c>
      <c r="E90" s="4">
        <v>48.7</v>
      </c>
      <c r="F90" s="4">
        <v>16.3</v>
      </c>
      <c r="G90" s="4">
        <v>12.2</v>
      </c>
      <c r="H90" s="21"/>
      <c r="I90" s="4">
        <f t="shared" si="3"/>
        <v>22.799999999999997</v>
      </c>
      <c r="J90" s="4">
        <f t="shared" si="4"/>
        <v>65</v>
      </c>
      <c r="K90" s="4">
        <f t="shared" si="5"/>
        <v>12.2</v>
      </c>
      <c r="L90" s="5"/>
      <c r="M90" s="17">
        <v>250</v>
      </c>
    </row>
    <row r="91" spans="1:13" ht="17.25" customHeight="1">
      <c r="A91" s="88"/>
      <c r="B91" s="3" t="s">
        <v>39</v>
      </c>
      <c r="C91" s="4">
        <v>0</v>
      </c>
      <c r="D91" s="4">
        <v>17.5</v>
      </c>
      <c r="E91" s="4">
        <v>17.3</v>
      </c>
      <c r="F91" s="4">
        <v>12</v>
      </c>
      <c r="G91" s="4">
        <v>53.2</v>
      </c>
      <c r="H91" s="21"/>
      <c r="I91" s="4">
        <f t="shared" si="3"/>
        <v>17.5</v>
      </c>
      <c r="J91" s="4">
        <f t="shared" si="4"/>
        <v>29.3</v>
      </c>
      <c r="K91" s="4">
        <f t="shared" si="5"/>
        <v>53.2</v>
      </c>
      <c r="L91" s="5"/>
      <c r="M91" s="17">
        <v>78</v>
      </c>
    </row>
    <row r="92" spans="1:13" ht="36" customHeight="1">
      <c r="A92" s="83" t="s">
        <v>90</v>
      </c>
      <c r="B92" s="11" t="s">
        <v>91</v>
      </c>
      <c r="C92" s="4">
        <v>3.2</v>
      </c>
      <c r="D92" s="4">
        <v>3.8</v>
      </c>
      <c r="E92" s="4">
        <v>38.4</v>
      </c>
      <c r="F92" s="4">
        <v>51.1</v>
      </c>
      <c r="G92" s="8">
        <v>3.5</v>
      </c>
      <c r="H92" s="22"/>
      <c r="I92" s="4">
        <f t="shared" si="3"/>
        <v>7</v>
      </c>
      <c r="J92" s="4">
        <f t="shared" si="4"/>
        <v>89.5</v>
      </c>
      <c r="K92" s="4">
        <f t="shared" si="5"/>
        <v>3.5</v>
      </c>
      <c r="L92" s="5"/>
      <c r="M92" s="17">
        <v>311</v>
      </c>
    </row>
    <row r="93" spans="1:13" ht="36" customHeight="1">
      <c r="A93" s="83"/>
      <c r="B93" s="11" t="s">
        <v>92</v>
      </c>
      <c r="C93" s="4">
        <v>3.8</v>
      </c>
      <c r="D93" s="4">
        <v>18.899999999999999</v>
      </c>
      <c r="E93" s="4">
        <v>43.2</v>
      </c>
      <c r="F93" s="4">
        <v>26.2</v>
      </c>
      <c r="G93" s="8">
        <v>7.9</v>
      </c>
      <c r="H93" s="22"/>
      <c r="I93" s="4">
        <f t="shared" si="3"/>
        <v>22.7</v>
      </c>
      <c r="J93" s="4">
        <f t="shared" si="4"/>
        <v>69.400000000000006</v>
      </c>
      <c r="K93" s="4">
        <f t="shared" si="5"/>
        <v>7.9</v>
      </c>
      <c r="L93" s="5"/>
      <c r="M93" s="17">
        <v>519</v>
      </c>
    </row>
    <row r="94" spans="1:13" ht="36" customHeight="1">
      <c r="A94" s="83"/>
      <c r="B94" s="11" t="s">
        <v>93</v>
      </c>
      <c r="C94" s="4">
        <v>12.6</v>
      </c>
      <c r="D94" s="4">
        <v>21.6</v>
      </c>
      <c r="E94" s="4">
        <v>44.2</v>
      </c>
      <c r="F94" s="4">
        <v>13</v>
      </c>
      <c r="G94" s="4">
        <v>8.6</v>
      </c>
      <c r="H94" s="21"/>
      <c r="I94" s="4">
        <f t="shared" si="3"/>
        <v>34.200000000000003</v>
      </c>
      <c r="J94" s="4">
        <f t="shared" si="4"/>
        <v>57.2</v>
      </c>
      <c r="K94" s="4">
        <f t="shared" si="5"/>
        <v>8.6</v>
      </c>
      <c r="L94" s="5"/>
      <c r="M94" s="17">
        <v>53</v>
      </c>
    </row>
    <row r="95" spans="1:13" ht="36" customHeight="1">
      <c r="A95" s="88"/>
      <c r="B95" s="11" t="s">
        <v>39</v>
      </c>
      <c r="C95" s="4">
        <v>0</v>
      </c>
      <c r="D95" s="4">
        <v>4.7</v>
      </c>
      <c r="E95" s="4">
        <v>34.700000000000003</v>
      </c>
      <c r="F95" s="4">
        <v>10.1</v>
      </c>
      <c r="G95" s="4">
        <v>50.5</v>
      </c>
      <c r="H95" s="21"/>
      <c r="I95" s="4">
        <f t="shared" si="3"/>
        <v>4.7</v>
      </c>
      <c r="J95" s="4">
        <f t="shared" si="4"/>
        <v>44.800000000000004</v>
      </c>
      <c r="K95" s="4">
        <f t="shared" si="5"/>
        <v>50.5</v>
      </c>
      <c r="L95" s="5"/>
      <c r="M95" s="17">
        <v>123</v>
      </c>
    </row>
    <row r="96" spans="1:13" ht="17.25" customHeight="1">
      <c r="A96" s="83" t="s">
        <v>94</v>
      </c>
      <c r="B96" s="11" t="s">
        <v>76</v>
      </c>
      <c r="C96" s="4">
        <v>3.1</v>
      </c>
      <c r="D96" s="4">
        <v>8.1</v>
      </c>
      <c r="E96" s="4">
        <v>35.4</v>
      </c>
      <c r="F96" s="4">
        <v>49.1</v>
      </c>
      <c r="G96" s="8">
        <v>4.2</v>
      </c>
      <c r="H96" s="22"/>
      <c r="I96" s="4">
        <f t="shared" si="3"/>
        <v>11.2</v>
      </c>
      <c r="J96" s="4">
        <f t="shared" si="4"/>
        <v>84.5</v>
      </c>
      <c r="K96" s="4">
        <f t="shared" si="5"/>
        <v>4.2</v>
      </c>
      <c r="L96" s="5"/>
      <c r="M96" s="17">
        <v>347</v>
      </c>
    </row>
    <row r="97" spans="1:13" ht="17.25" customHeight="1">
      <c r="A97" s="83"/>
      <c r="B97" s="11" t="s">
        <v>77</v>
      </c>
      <c r="C97" s="4">
        <v>5</v>
      </c>
      <c r="D97" s="4">
        <v>17</v>
      </c>
      <c r="E97" s="4">
        <v>46</v>
      </c>
      <c r="F97" s="4">
        <v>25.1</v>
      </c>
      <c r="G97" s="4">
        <v>6.8</v>
      </c>
      <c r="H97" s="21"/>
      <c r="I97" s="4">
        <f t="shared" si="3"/>
        <v>22</v>
      </c>
      <c r="J97" s="4">
        <f t="shared" si="4"/>
        <v>71.099999999999994</v>
      </c>
      <c r="K97" s="4">
        <f t="shared" si="5"/>
        <v>6.8</v>
      </c>
      <c r="L97" s="5"/>
      <c r="M97" s="17">
        <v>516</v>
      </c>
    </row>
    <row r="98" spans="1:13" ht="17.25" customHeight="1">
      <c r="A98" s="88"/>
      <c r="B98" s="11" t="s">
        <v>39</v>
      </c>
      <c r="C98" s="4">
        <v>0</v>
      </c>
      <c r="D98" s="4">
        <v>8.1</v>
      </c>
      <c r="E98" s="4">
        <v>34.200000000000003</v>
      </c>
      <c r="F98" s="4">
        <v>9.9</v>
      </c>
      <c r="G98" s="4">
        <v>47.7</v>
      </c>
      <c r="H98" s="21"/>
      <c r="I98" s="4">
        <f t="shared" si="3"/>
        <v>8.1</v>
      </c>
      <c r="J98" s="4">
        <f t="shared" si="4"/>
        <v>44.1</v>
      </c>
      <c r="K98" s="4">
        <f t="shared" si="5"/>
        <v>47.7</v>
      </c>
      <c r="L98" s="5"/>
      <c r="M98" s="17">
        <v>144</v>
      </c>
    </row>
    <row r="99" spans="1:13" ht="17.25" customHeight="1">
      <c r="A99" s="83" t="s">
        <v>95</v>
      </c>
      <c r="B99" s="11" t="s">
        <v>76</v>
      </c>
      <c r="C99" s="4">
        <v>3</v>
      </c>
      <c r="D99" s="4">
        <v>5.8</v>
      </c>
      <c r="E99" s="4">
        <v>37.1</v>
      </c>
      <c r="F99" s="4">
        <v>51.3</v>
      </c>
      <c r="G99" s="8">
        <v>2.8</v>
      </c>
      <c r="H99" s="22"/>
      <c r="I99" s="4">
        <f t="shared" si="3"/>
        <v>8.8000000000000007</v>
      </c>
      <c r="J99" s="4">
        <f t="shared" si="4"/>
        <v>88.4</v>
      </c>
      <c r="K99" s="4">
        <f t="shared" si="5"/>
        <v>2.8</v>
      </c>
      <c r="L99" s="5"/>
      <c r="M99" s="17">
        <v>273</v>
      </c>
    </row>
    <row r="100" spans="1:13" ht="17.25" customHeight="1">
      <c r="A100" s="83"/>
      <c r="B100" s="11" t="s">
        <v>77</v>
      </c>
      <c r="C100" s="4">
        <v>4.9000000000000004</v>
      </c>
      <c r="D100" s="4">
        <v>18.100000000000001</v>
      </c>
      <c r="E100" s="4">
        <v>44</v>
      </c>
      <c r="F100" s="4">
        <v>26.1</v>
      </c>
      <c r="G100" s="4">
        <v>6.9</v>
      </c>
      <c r="H100" s="21"/>
      <c r="I100" s="4">
        <f t="shared" si="3"/>
        <v>23</v>
      </c>
      <c r="J100" s="4">
        <f t="shared" si="4"/>
        <v>70.099999999999994</v>
      </c>
      <c r="K100" s="4">
        <f t="shared" si="5"/>
        <v>6.9</v>
      </c>
      <c r="L100" s="5"/>
      <c r="M100" s="17">
        <v>577</v>
      </c>
    </row>
    <row r="101" spans="1:13" ht="17.25" customHeight="1">
      <c r="A101" s="88"/>
      <c r="B101" s="11" t="s">
        <v>39</v>
      </c>
      <c r="C101" s="4">
        <v>0</v>
      </c>
      <c r="D101" s="4">
        <v>4.4000000000000004</v>
      </c>
      <c r="E101" s="4">
        <v>34.700000000000003</v>
      </c>
      <c r="F101" s="4">
        <v>15.1</v>
      </c>
      <c r="G101" s="4">
        <v>45.8</v>
      </c>
      <c r="H101" s="21"/>
      <c r="I101" s="4">
        <f t="shared" si="3"/>
        <v>4.4000000000000004</v>
      </c>
      <c r="J101" s="4">
        <f t="shared" si="4"/>
        <v>49.800000000000004</v>
      </c>
      <c r="K101" s="4">
        <f t="shared" si="5"/>
        <v>45.8</v>
      </c>
      <c r="L101" s="5"/>
      <c r="M101" s="17">
        <v>155</v>
      </c>
    </row>
    <row r="102" spans="1:13" ht="24" customHeight="1">
      <c r="A102" s="83" t="s">
        <v>96</v>
      </c>
      <c r="B102" s="11" t="s">
        <v>103</v>
      </c>
      <c r="C102" s="4">
        <v>8.6</v>
      </c>
      <c r="D102" s="4">
        <v>17.399999999999999</v>
      </c>
      <c r="E102" s="4">
        <v>42</v>
      </c>
      <c r="F102" s="4">
        <v>16.399999999999999</v>
      </c>
      <c r="G102" s="8">
        <v>15.6</v>
      </c>
      <c r="H102" s="22"/>
      <c r="I102" s="4">
        <f t="shared" si="3"/>
        <v>26</v>
      </c>
      <c r="J102" s="4">
        <f t="shared" si="4"/>
        <v>58.4</v>
      </c>
      <c r="K102" s="4">
        <f t="shared" si="5"/>
        <v>15.6</v>
      </c>
      <c r="L102" s="5"/>
      <c r="M102" s="17">
        <v>297</v>
      </c>
    </row>
    <row r="103" spans="1:13" ht="24" customHeight="1">
      <c r="A103" s="83"/>
      <c r="B103" s="11" t="s">
        <v>104</v>
      </c>
      <c r="C103" s="4">
        <v>2.2000000000000002</v>
      </c>
      <c r="D103" s="4">
        <v>14.4</v>
      </c>
      <c r="E103" s="4">
        <v>47.6</v>
      </c>
      <c r="F103" s="4">
        <v>31.1</v>
      </c>
      <c r="G103" s="8">
        <v>4.5999999999999996</v>
      </c>
      <c r="H103" s="22"/>
      <c r="I103" s="4">
        <f t="shared" si="3"/>
        <v>16.600000000000001</v>
      </c>
      <c r="J103" s="4">
        <f t="shared" si="4"/>
        <v>78.7</v>
      </c>
      <c r="K103" s="4">
        <f t="shared" si="5"/>
        <v>4.5999999999999996</v>
      </c>
      <c r="L103" s="5"/>
      <c r="M103" s="17">
        <v>498</v>
      </c>
    </row>
    <row r="104" spans="1:13" ht="24" customHeight="1">
      <c r="A104" s="83"/>
      <c r="B104" s="11" t="s">
        <v>105</v>
      </c>
      <c r="C104" s="4">
        <v>0</v>
      </c>
      <c r="D104" s="4">
        <v>2</v>
      </c>
      <c r="E104" s="4">
        <v>21.6</v>
      </c>
      <c r="F104" s="4">
        <v>76.400000000000006</v>
      </c>
      <c r="G104" s="4">
        <v>0</v>
      </c>
      <c r="H104" s="21"/>
      <c r="I104" s="4">
        <f t="shared" si="3"/>
        <v>2</v>
      </c>
      <c r="J104" s="4">
        <f t="shared" si="4"/>
        <v>98</v>
      </c>
      <c r="K104" s="4">
        <f t="shared" si="5"/>
        <v>0</v>
      </c>
      <c r="L104" s="5"/>
      <c r="M104" s="17">
        <v>120</v>
      </c>
    </row>
    <row r="105" spans="1:13" ht="24" customHeight="1">
      <c r="A105" s="88"/>
      <c r="B105" s="11" t="s">
        <v>39</v>
      </c>
      <c r="C105" s="4">
        <v>0</v>
      </c>
      <c r="D105" s="4">
        <v>1.5</v>
      </c>
      <c r="E105" s="4">
        <v>23.4</v>
      </c>
      <c r="F105" s="4">
        <v>20.7</v>
      </c>
      <c r="G105" s="4">
        <v>54.4</v>
      </c>
      <c r="H105" s="21"/>
      <c r="I105" s="4">
        <f t="shared" si="3"/>
        <v>1.5</v>
      </c>
      <c r="J105" s="4">
        <f t="shared" si="4"/>
        <v>44.099999999999994</v>
      </c>
      <c r="K105" s="4">
        <f t="shared" si="5"/>
        <v>54.4</v>
      </c>
      <c r="L105" s="5"/>
      <c r="M105" s="17">
        <v>91</v>
      </c>
    </row>
    <row r="106" spans="1:13" ht="23.25" customHeight="1">
      <c r="A106" s="83" t="s">
        <v>100</v>
      </c>
      <c r="B106" s="11" t="s">
        <v>101</v>
      </c>
      <c r="C106" s="4">
        <v>6.7</v>
      </c>
      <c r="D106" s="4">
        <v>20.3</v>
      </c>
      <c r="E106" s="4">
        <v>46.2</v>
      </c>
      <c r="F106" s="4">
        <v>17.3</v>
      </c>
      <c r="G106" s="8">
        <v>9.4</v>
      </c>
      <c r="H106" s="22"/>
      <c r="I106" s="4">
        <f t="shared" si="3"/>
        <v>27</v>
      </c>
      <c r="J106" s="4">
        <f t="shared" si="4"/>
        <v>63.5</v>
      </c>
      <c r="K106" s="4">
        <f t="shared" si="5"/>
        <v>9.4</v>
      </c>
      <c r="L106" s="5"/>
      <c r="M106" s="17">
        <v>501</v>
      </c>
    </row>
    <row r="107" spans="1:13" ht="23.25" customHeight="1">
      <c r="A107" s="83"/>
      <c r="B107" s="11" t="s">
        <v>102</v>
      </c>
      <c r="C107" s="4">
        <v>0.7</v>
      </c>
      <c r="D107" s="4">
        <v>5.7</v>
      </c>
      <c r="E107" s="4">
        <v>36.799999999999997</v>
      </c>
      <c r="F107" s="4">
        <v>52.6</v>
      </c>
      <c r="G107" s="4">
        <v>4.3</v>
      </c>
      <c r="H107" s="21"/>
      <c r="I107" s="4">
        <f t="shared" si="3"/>
        <v>6.4</v>
      </c>
      <c r="J107" s="4">
        <f t="shared" si="4"/>
        <v>89.4</v>
      </c>
      <c r="K107" s="4">
        <f t="shared" si="5"/>
        <v>4.3</v>
      </c>
      <c r="L107" s="5"/>
      <c r="M107" s="17">
        <v>402</v>
      </c>
    </row>
    <row r="108" spans="1:13" ht="23.25" customHeight="1">
      <c r="A108" s="88"/>
      <c r="B108" s="11" t="s">
        <v>39</v>
      </c>
      <c r="C108" s="4">
        <v>0.4</v>
      </c>
      <c r="D108" s="4">
        <v>2.5</v>
      </c>
      <c r="E108" s="4">
        <v>29</v>
      </c>
      <c r="F108" s="4">
        <v>15.5</v>
      </c>
      <c r="G108" s="4">
        <v>52.5</v>
      </c>
      <c r="H108" s="21"/>
      <c r="I108" s="4">
        <f t="shared" si="3"/>
        <v>2.9</v>
      </c>
      <c r="J108" s="4">
        <f t="shared" si="4"/>
        <v>44.5</v>
      </c>
      <c r="K108" s="4">
        <f t="shared" si="5"/>
        <v>52.5</v>
      </c>
      <c r="L108" s="5"/>
      <c r="M108" s="17">
        <v>103</v>
      </c>
    </row>
  </sheetData>
  <mergeCells count="31">
    <mergeCell ref="A102:A105"/>
    <mergeCell ref="A106:A108"/>
    <mergeCell ref="A83:A85"/>
    <mergeCell ref="A86:A88"/>
    <mergeCell ref="A89:A91"/>
    <mergeCell ref="A92:A95"/>
    <mergeCell ref="A96:A98"/>
    <mergeCell ref="A99:A101"/>
    <mergeCell ref="A79:A82"/>
    <mergeCell ref="A33:A40"/>
    <mergeCell ref="A41:A53"/>
    <mergeCell ref="A54:A57"/>
    <mergeCell ref="A58:A60"/>
    <mergeCell ref="A61:A63"/>
    <mergeCell ref="A64:A66"/>
    <mergeCell ref="A67:A69"/>
    <mergeCell ref="A70:A72"/>
    <mergeCell ref="A73:A75"/>
    <mergeCell ref="A76:A78"/>
    <mergeCell ref="A27:A32"/>
    <mergeCell ref="A1:G1"/>
    <mergeCell ref="A2:B3"/>
    <mergeCell ref="C2:G2"/>
    <mergeCell ref="M2:M3"/>
    <mergeCell ref="A4:B4"/>
    <mergeCell ref="A5:A6"/>
    <mergeCell ref="A7:A12"/>
    <mergeCell ref="A13:A15"/>
    <mergeCell ref="A16:A18"/>
    <mergeCell ref="A19:A21"/>
    <mergeCell ref="A22:A2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656330-D637-4E03-B6C6-BCB7CD2E70F0}">
  <dimension ref="A1:W108"/>
  <sheetViews>
    <sheetView topLeftCell="A35" zoomScale="70" zoomScaleNormal="70" workbookViewId="0">
      <selection activeCell="B44" sqref="B44"/>
    </sheetView>
  </sheetViews>
  <sheetFormatPr baseColWidth="10" defaultColWidth="9.1640625" defaultRowHeight="13"/>
  <cols>
    <col min="1" max="1" width="31.33203125" style="12" customWidth="1"/>
    <col min="2" max="2" width="35.5" style="12" customWidth="1"/>
    <col min="3" max="6" width="24.83203125" style="12" customWidth="1"/>
    <col min="7" max="7" width="11.83203125" style="12" customWidth="1"/>
    <col min="8" max="8" width="18" style="13" customWidth="1"/>
    <col min="9" max="16384" width="9.1640625" style="12"/>
  </cols>
  <sheetData>
    <row r="1" spans="1:23">
      <c r="A1" s="83" t="s">
        <v>106</v>
      </c>
      <c r="B1" s="83"/>
      <c r="C1" s="83"/>
      <c r="D1" s="83"/>
      <c r="E1" s="83"/>
      <c r="F1" s="83"/>
    </row>
    <row r="2" spans="1:23" ht="18" customHeight="1">
      <c r="A2" s="84" t="s">
        <v>138</v>
      </c>
      <c r="B2" s="84"/>
      <c r="C2" s="85" t="s">
        <v>81</v>
      </c>
      <c r="D2" s="85"/>
      <c r="E2" s="85"/>
      <c r="F2" s="85"/>
      <c r="H2" s="87" t="s">
        <v>33</v>
      </c>
    </row>
    <row r="3" spans="1:23" ht="23.25" customHeight="1">
      <c r="A3" s="84"/>
      <c r="B3" s="84"/>
      <c r="C3" s="1" t="s">
        <v>82</v>
      </c>
      <c r="D3" s="1" t="s">
        <v>83</v>
      </c>
      <c r="E3" s="1" t="s">
        <v>123</v>
      </c>
      <c r="F3" s="1" t="s">
        <v>39</v>
      </c>
      <c r="H3" s="87"/>
    </row>
    <row r="4" spans="1:23" s="16" customFormat="1" ht="16.5" customHeight="1">
      <c r="A4" s="86" t="s">
        <v>0</v>
      </c>
      <c r="B4" s="86"/>
      <c r="C4" s="2">
        <v>49.6</v>
      </c>
      <c r="D4" s="2">
        <v>27.3</v>
      </c>
      <c r="E4" s="2">
        <v>10</v>
      </c>
      <c r="F4" s="2">
        <v>13.1</v>
      </c>
      <c r="G4" s="14"/>
      <c r="H4" s="15">
        <v>1006</v>
      </c>
    </row>
    <row r="5" spans="1:23" ht="16.5" customHeight="1">
      <c r="A5" s="83" t="s">
        <v>22</v>
      </c>
      <c r="B5" s="3" t="s">
        <v>34</v>
      </c>
      <c r="C5" s="4">
        <v>49.6</v>
      </c>
      <c r="D5" s="4">
        <v>30.4</v>
      </c>
      <c r="E5" s="4">
        <v>12.4</v>
      </c>
      <c r="F5" s="4">
        <v>7.6</v>
      </c>
      <c r="G5" s="5"/>
      <c r="H5" s="17">
        <v>478</v>
      </c>
    </row>
    <row r="6" spans="1:23" ht="16.5" customHeight="1">
      <c r="A6" s="83"/>
      <c r="B6" s="3" t="s">
        <v>35</v>
      </c>
      <c r="C6" s="4">
        <v>49.6</v>
      </c>
      <c r="D6" s="4">
        <v>24.4</v>
      </c>
      <c r="E6" s="4">
        <v>7.9</v>
      </c>
      <c r="F6" s="4">
        <v>18.100000000000001</v>
      </c>
      <c r="G6" s="5"/>
      <c r="H6" s="17">
        <v>528</v>
      </c>
    </row>
    <row r="7" spans="1:23" ht="16.5" customHeight="1">
      <c r="A7" s="83" t="s">
        <v>41</v>
      </c>
      <c r="B7" s="3" t="s">
        <v>46</v>
      </c>
      <c r="C7" s="4">
        <v>42.6</v>
      </c>
      <c r="D7" s="4">
        <v>29.5</v>
      </c>
      <c r="E7" s="4">
        <v>9.9</v>
      </c>
      <c r="F7" s="4">
        <v>18</v>
      </c>
      <c r="G7" s="5"/>
      <c r="H7" s="17">
        <v>162</v>
      </c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7"/>
      <c r="V7" s="6"/>
      <c r="W7" s="6"/>
    </row>
    <row r="8" spans="1:23" ht="16.5" customHeight="1">
      <c r="A8" s="83"/>
      <c r="B8" s="3" t="s">
        <v>47</v>
      </c>
      <c r="C8" s="4">
        <v>44.7</v>
      </c>
      <c r="D8" s="4">
        <v>27.9</v>
      </c>
      <c r="E8" s="4">
        <v>9.8000000000000007</v>
      </c>
      <c r="F8" s="4">
        <v>17.5</v>
      </c>
      <c r="G8" s="5"/>
      <c r="H8" s="17">
        <v>193</v>
      </c>
    </row>
    <row r="9" spans="1:23" ht="16.5" customHeight="1">
      <c r="A9" s="83"/>
      <c r="B9" s="3" t="s">
        <v>48</v>
      </c>
      <c r="C9" s="4">
        <v>50.1</v>
      </c>
      <c r="D9" s="4">
        <v>23.6</v>
      </c>
      <c r="E9" s="4">
        <v>9.3000000000000007</v>
      </c>
      <c r="F9" s="4">
        <v>17</v>
      </c>
      <c r="G9" s="5"/>
      <c r="H9" s="17">
        <v>200</v>
      </c>
    </row>
    <row r="10" spans="1:23" ht="16.5" customHeight="1">
      <c r="A10" s="83"/>
      <c r="B10" s="3" t="s">
        <v>49</v>
      </c>
      <c r="C10" s="4">
        <v>52.5</v>
      </c>
      <c r="D10" s="4">
        <v>27.4</v>
      </c>
      <c r="E10" s="4">
        <v>9.6</v>
      </c>
      <c r="F10" s="4">
        <v>10.4</v>
      </c>
      <c r="G10" s="5"/>
      <c r="H10" s="17">
        <v>160</v>
      </c>
    </row>
    <row r="11" spans="1:23" ht="16.5" customHeight="1">
      <c r="A11" s="83"/>
      <c r="B11" s="3" t="s">
        <v>50</v>
      </c>
      <c r="C11" s="4">
        <v>57.5</v>
      </c>
      <c r="D11" s="4">
        <v>27.7</v>
      </c>
      <c r="E11" s="4">
        <v>7.7</v>
      </c>
      <c r="F11" s="4">
        <v>7.1</v>
      </c>
      <c r="G11" s="5"/>
      <c r="H11" s="17">
        <v>149</v>
      </c>
      <c r="L11" s="16"/>
      <c r="O11" s="6"/>
    </row>
    <row r="12" spans="1:23" ht="16.5" customHeight="1">
      <c r="A12" s="83"/>
      <c r="B12" s="3" t="s">
        <v>51</v>
      </c>
      <c r="C12" s="4">
        <v>51.8</v>
      </c>
      <c r="D12" s="4">
        <v>28.4</v>
      </c>
      <c r="E12" s="4">
        <v>14.4</v>
      </c>
      <c r="F12" s="4">
        <v>5.5</v>
      </c>
      <c r="G12" s="5"/>
      <c r="H12" s="17">
        <v>142</v>
      </c>
    </row>
    <row r="13" spans="1:23" ht="16.5" customHeight="1">
      <c r="A13" s="83" t="s">
        <v>42</v>
      </c>
      <c r="B13" s="3" t="s">
        <v>52</v>
      </c>
      <c r="C13" s="4">
        <v>43.7</v>
      </c>
      <c r="D13" s="4">
        <v>28.7</v>
      </c>
      <c r="E13" s="4">
        <v>9.9</v>
      </c>
      <c r="F13" s="4">
        <v>17.7</v>
      </c>
      <c r="G13" s="5"/>
      <c r="H13" s="17">
        <v>355</v>
      </c>
    </row>
    <row r="14" spans="1:23" ht="16.5" customHeight="1">
      <c r="A14" s="83"/>
      <c r="B14" s="3" t="s">
        <v>53</v>
      </c>
      <c r="C14" s="4">
        <v>51.2</v>
      </c>
      <c r="D14" s="4">
        <v>25.3</v>
      </c>
      <c r="E14" s="4">
        <v>9.4</v>
      </c>
      <c r="F14" s="8">
        <v>14.1</v>
      </c>
      <c r="G14" s="5"/>
      <c r="H14" s="17">
        <v>360</v>
      </c>
    </row>
    <row r="15" spans="1:23" ht="16.5" customHeight="1">
      <c r="A15" s="83"/>
      <c r="B15" s="3" t="s">
        <v>54</v>
      </c>
      <c r="C15" s="4">
        <v>54.7</v>
      </c>
      <c r="D15" s="4">
        <v>28</v>
      </c>
      <c r="E15" s="4">
        <v>11</v>
      </c>
      <c r="F15" s="4">
        <v>6.3</v>
      </c>
      <c r="G15" s="5"/>
      <c r="H15" s="17">
        <v>292</v>
      </c>
    </row>
    <row r="16" spans="1:23" ht="16.5" customHeight="1">
      <c r="A16" s="83" t="s">
        <v>23</v>
      </c>
      <c r="B16" s="3" t="s">
        <v>40</v>
      </c>
      <c r="C16" s="4">
        <v>54.7</v>
      </c>
      <c r="D16" s="4">
        <v>18.7</v>
      </c>
      <c r="E16" s="4">
        <v>6.8</v>
      </c>
      <c r="F16" s="4">
        <v>19.8</v>
      </c>
      <c r="G16" s="5"/>
      <c r="H16" s="17">
        <v>370</v>
      </c>
    </row>
    <row r="17" spans="1:8" ht="16.5" customHeight="1">
      <c r="A17" s="83"/>
      <c r="B17" s="3" t="s">
        <v>1</v>
      </c>
      <c r="C17" s="4">
        <v>48.8</v>
      </c>
      <c r="D17" s="4">
        <v>31.4</v>
      </c>
      <c r="E17" s="4">
        <v>9.1999999999999993</v>
      </c>
      <c r="F17" s="4">
        <v>10.6</v>
      </c>
      <c r="G17" s="5"/>
      <c r="H17" s="17">
        <v>393</v>
      </c>
    </row>
    <row r="18" spans="1:8" ht="16.5" customHeight="1">
      <c r="A18" s="83"/>
      <c r="B18" s="3" t="s">
        <v>2</v>
      </c>
      <c r="C18" s="4">
        <v>43.1</v>
      </c>
      <c r="D18" s="4">
        <v>33.700000000000003</v>
      </c>
      <c r="E18" s="4">
        <v>16.3</v>
      </c>
      <c r="F18" s="4">
        <v>7</v>
      </c>
      <c r="G18" s="5"/>
      <c r="H18" s="17">
        <v>244</v>
      </c>
    </row>
    <row r="19" spans="1:8" ht="16.5" customHeight="1">
      <c r="A19" s="83" t="s">
        <v>24</v>
      </c>
      <c r="B19" s="3" t="s">
        <v>3</v>
      </c>
      <c r="C19" s="4">
        <v>49</v>
      </c>
      <c r="D19" s="4">
        <v>26.9</v>
      </c>
      <c r="E19" s="4">
        <v>10.3</v>
      </c>
      <c r="F19" s="4">
        <v>13.8</v>
      </c>
      <c r="G19" s="5"/>
      <c r="H19" s="17">
        <v>892</v>
      </c>
    </row>
    <row r="20" spans="1:8" ht="16.5" customHeight="1">
      <c r="A20" s="83"/>
      <c r="B20" s="3" t="s">
        <v>4</v>
      </c>
      <c r="C20" s="4">
        <v>56.6</v>
      </c>
      <c r="D20" s="4">
        <v>30.9</v>
      </c>
      <c r="E20" s="4">
        <v>4.5999999999999996</v>
      </c>
      <c r="F20" s="8">
        <v>7.9</v>
      </c>
      <c r="G20" s="5"/>
      <c r="H20" s="17">
        <v>82</v>
      </c>
    </row>
    <row r="21" spans="1:8" ht="16.5" customHeight="1">
      <c r="A21" s="83"/>
      <c r="B21" s="3" t="s">
        <v>5</v>
      </c>
      <c r="C21" s="4">
        <v>47.7</v>
      </c>
      <c r="D21" s="4">
        <v>28.7</v>
      </c>
      <c r="E21" s="4">
        <v>17.100000000000001</v>
      </c>
      <c r="F21" s="4">
        <v>6.4</v>
      </c>
      <c r="G21" s="5"/>
      <c r="H21" s="17">
        <v>33</v>
      </c>
    </row>
    <row r="22" spans="1:8" ht="16.5" customHeight="1">
      <c r="A22" s="83" t="s">
        <v>57</v>
      </c>
      <c r="B22" s="3" t="s">
        <v>55</v>
      </c>
      <c r="C22" s="4">
        <v>52</v>
      </c>
      <c r="D22" s="4">
        <v>24.8</v>
      </c>
      <c r="E22" s="4">
        <v>8.1999999999999993</v>
      </c>
      <c r="F22" s="4">
        <v>15.1</v>
      </c>
      <c r="G22" s="5"/>
      <c r="H22" s="17">
        <v>261</v>
      </c>
    </row>
    <row r="23" spans="1:8" ht="16.5" customHeight="1">
      <c r="A23" s="83"/>
      <c r="B23" s="3" t="s">
        <v>56</v>
      </c>
      <c r="C23" s="4">
        <v>41</v>
      </c>
      <c r="D23" s="4">
        <v>35.9</v>
      </c>
      <c r="E23" s="4">
        <v>13.8</v>
      </c>
      <c r="F23" s="4">
        <v>9.3000000000000007</v>
      </c>
      <c r="G23" s="5"/>
      <c r="H23" s="17">
        <v>196</v>
      </c>
    </row>
    <row r="24" spans="1:8" ht="16.5" customHeight="1">
      <c r="A24" s="83"/>
      <c r="B24" s="3" t="s">
        <v>6</v>
      </c>
      <c r="C24" s="4">
        <v>56.4</v>
      </c>
      <c r="D24" s="4">
        <v>29.6</v>
      </c>
      <c r="E24" s="4">
        <v>7.8</v>
      </c>
      <c r="F24" s="4">
        <v>6.3</v>
      </c>
      <c r="G24" s="5"/>
      <c r="H24" s="17">
        <v>60</v>
      </c>
    </row>
    <row r="25" spans="1:8" ht="16.5" customHeight="1">
      <c r="A25" s="83"/>
      <c r="B25" s="3" t="s">
        <v>7</v>
      </c>
      <c r="C25" s="4">
        <v>53.1</v>
      </c>
      <c r="D25" s="4">
        <v>27.3</v>
      </c>
      <c r="E25" s="4">
        <v>10.3</v>
      </c>
      <c r="F25" s="4">
        <v>9.3000000000000007</v>
      </c>
      <c r="G25" s="5"/>
      <c r="H25" s="17">
        <v>297</v>
      </c>
    </row>
    <row r="26" spans="1:8" ht="16.5" customHeight="1">
      <c r="A26" s="83"/>
      <c r="B26" s="3" t="s">
        <v>8</v>
      </c>
      <c r="C26" s="4">
        <v>47.5</v>
      </c>
      <c r="D26" s="4">
        <v>21.1</v>
      </c>
      <c r="E26" s="4">
        <v>9</v>
      </c>
      <c r="F26" s="4">
        <v>22.4</v>
      </c>
      <c r="G26" s="5"/>
      <c r="H26" s="17">
        <v>192</v>
      </c>
    </row>
    <row r="27" spans="1:8" ht="16.5" customHeight="1">
      <c r="A27" s="83" t="s">
        <v>25</v>
      </c>
      <c r="B27" s="3" t="s">
        <v>27</v>
      </c>
      <c r="C27" s="4">
        <v>42.4</v>
      </c>
      <c r="D27" s="4">
        <v>25.7</v>
      </c>
      <c r="E27" s="4">
        <v>10.9</v>
      </c>
      <c r="F27" s="4">
        <v>21</v>
      </c>
      <c r="G27" s="5"/>
      <c r="H27" s="17">
        <v>147</v>
      </c>
    </row>
    <row r="28" spans="1:8" ht="16.5" customHeight="1">
      <c r="A28" s="83"/>
      <c r="B28" s="3" t="s">
        <v>58</v>
      </c>
      <c r="C28" s="4">
        <v>56.5</v>
      </c>
      <c r="D28" s="4">
        <v>23.6</v>
      </c>
      <c r="E28" s="4">
        <v>8.8000000000000007</v>
      </c>
      <c r="F28" s="4">
        <v>11.1</v>
      </c>
      <c r="G28" s="5"/>
      <c r="H28" s="17">
        <v>150</v>
      </c>
    </row>
    <row r="29" spans="1:8" ht="16.5" customHeight="1">
      <c r="A29" s="83"/>
      <c r="B29" s="3" t="s">
        <v>59</v>
      </c>
      <c r="C29" s="4">
        <v>43.2</v>
      </c>
      <c r="D29" s="4">
        <v>29.4</v>
      </c>
      <c r="E29" s="4">
        <v>9.6999999999999993</v>
      </c>
      <c r="F29" s="4">
        <v>17.7</v>
      </c>
      <c r="G29" s="5"/>
      <c r="H29" s="17">
        <v>160</v>
      </c>
    </row>
    <row r="30" spans="1:8" ht="16.5" customHeight="1">
      <c r="A30" s="83"/>
      <c r="B30" s="3" t="s">
        <v>9</v>
      </c>
      <c r="C30" s="4">
        <v>50.3</v>
      </c>
      <c r="D30" s="4">
        <v>29.2</v>
      </c>
      <c r="E30" s="4">
        <v>11</v>
      </c>
      <c r="F30" s="4">
        <v>9.5</v>
      </c>
      <c r="G30" s="5"/>
      <c r="H30" s="17">
        <v>174</v>
      </c>
    </row>
    <row r="31" spans="1:8" ht="16.5" customHeight="1">
      <c r="A31" s="83"/>
      <c r="B31" s="3" t="s">
        <v>36</v>
      </c>
      <c r="C31" s="4">
        <v>54.7</v>
      </c>
      <c r="D31" s="4">
        <v>26.8</v>
      </c>
      <c r="E31" s="4">
        <v>7</v>
      </c>
      <c r="F31" s="4">
        <v>11.4</v>
      </c>
      <c r="G31" s="5"/>
      <c r="H31" s="17">
        <v>235</v>
      </c>
    </row>
    <row r="32" spans="1:8" ht="16.5" customHeight="1">
      <c r="A32" s="83"/>
      <c r="B32" s="3" t="s">
        <v>10</v>
      </c>
      <c r="C32" s="4">
        <v>47.4</v>
      </c>
      <c r="D32" s="4">
        <v>28.8</v>
      </c>
      <c r="E32" s="4">
        <v>14.7</v>
      </c>
      <c r="F32" s="4">
        <v>9</v>
      </c>
      <c r="G32" s="5"/>
      <c r="H32" s="17">
        <v>139</v>
      </c>
    </row>
    <row r="33" spans="1:8" ht="16.5" customHeight="1">
      <c r="A33" s="83" t="s">
        <v>26</v>
      </c>
      <c r="B33" s="3" t="s">
        <v>11</v>
      </c>
      <c r="C33" s="4">
        <v>41.5</v>
      </c>
      <c r="D33" s="4">
        <v>24.7</v>
      </c>
      <c r="E33" s="4">
        <v>18</v>
      </c>
      <c r="F33" s="4">
        <v>15.8</v>
      </c>
      <c r="G33" s="5"/>
      <c r="H33" s="17">
        <v>131</v>
      </c>
    </row>
    <row r="34" spans="1:8" ht="16.5" customHeight="1">
      <c r="A34" s="83"/>
      <c r="B34" s="3" t="s">
        <v>12</v>
      </c>
      <c r="C34" s="4">
        <v>40.299999999999997</v>
      </c>
      <c r="D34" s="4">
        <v>27.8</v>
      </c>
      <c r="E34" s="4">
        <v>10.8</v>
      </c>
      <c r="F34" s="4">
        <v>21.1</v>
      </c>
      <c r="G34" s="5"/>
      <c r="H34" s="17">
        <v>110</v>
      </c>
    </row>
    <row r="35" spans="1:8" ht="16.5" customHeight="1">
      <c r="A35" s="83"/>
      <c r="B35" s="3" t="s">
        <v>13</v>
      </c>
      <c r="C35" s="4">
        <v>49.6</v>
      </c>
      <c r="D35" s="4">
        <v>30.1</v>
      </c>
      <c r="E35" s="4">
        <v>8.3000000000000007</v>
      </c>
      <c r="F35" s="4">
        <v>12</v>
      </c>
      <c r="G35" s="5"/>
      <c r="H35" s="17">
        <v>107</v>
      </c>
    </row>
    <row r="36" spans="1:8" ht="16.5" customHeight="1">
      <c r="A36" s="83"/>
      <c r="B36" s="3" t="s">
        <v>14</v>
      </c>
      <c r="C36" s="4">
        <v>60.1</v>
      </c>
      <c r="D36" s="4">
        <v>23.2</v>
      </c>
      <c r="E36" s="4">
        <v>5.2</v>
      </c>
      <c r="F36" s="4">
        <v>11.5</v>
      </c>
      <c r="G36" s="5"/>
      <c r="H36" s="17">
        <v>130</v>
      </c>
    </row>
    <row r="37" spans="1:8" ht="16.5" customHeight="1">
      <c r="A37" s="83"/>
      <c r="B37" s="3" t="s">
        <v>15</v>
      </c>
      <c r="C37" s="4">
        <v>53.3</v>
      </c>
      <c r="D37" s="4">
        <v>28.7</v>
      </c>
      <c r="E37" s="4">
        <v>4.3</v>
      </c>
      <c r="F37" s="4">
        <v>13.7</v>
      </c>
      <c r="G37" s="5"/>
      <c r="H37" s="17">
        <v>126</v>
      </c>
    </row>
    <row r="38" spans="1:8" ht="16.5" customHeight="1">
      <c r="A38" s="83"/>
      <c r="B38" s="3" t="s">
        <v>16</v>
      </c>
      <c r="C38" s="4">
        <v>44.9</v>
      </c>
      <c r="D38" s="4">
        <v>24.3</v>
      </c>
      <c r="E38" s="4">
        <v>15.3</v>
      </c>
      <c r="F38" s="4">
        <v>15.5</v>
      </c>
      <c r="G38" s="5"/>
      <c r="H38" s="17">
        <v>120</v>
      </c>
    </row>
    <row r="39" spans="1:8" ht="16.5" customHeight="1">
      <c r="A39" s="83"/>
      <c r="B39" s="3" t="s">
        <v>17</v>
      </c>
      <c r="C39" s="4">
        <v>53.3</v>
      </c>
      <c r="D39" s="4">
        <v>26.8</v>
      </c>
      <c r="E39" s="4">
        <v>10.1</v>
      </c>
      <c r="F39" s="4">
        <v>9.8000000000000007</v>
      </c>
      <c r="G39" s="5"/>
      <c r="H39" s="17">
        <v>144</v>
      </c>
    </row>
    <row r="40" spans="1:8" ht="16.5" customHeight="1">
      <c r="A40" s="83"/>
      <c r="B40" s="3" t="s">
        <v>18</v>
      </c>
      <c r="C40" s="4">
        <v>51.6</v>
      </c>
      <c r="D40" s="4">
        <v>32.700000000000003</v>
      </c>
      <c r="E40" s="4">
        <v>8.3000000000000007</v>
      </c>
      <c r="F40" s="4">
        <v>7.4</v>
      </c>
      <c r="G40" s="5"/>
      <c r="H40" s="17">
        <v>138</v>
      </c>
    </row>
    <row r="41" spans="1:8" ht="16.5" customHeight="1">
      <c r="A41" s="83" t="s">
        <v>132</v>
      </c>
      <c r="B41" s="3" t="s">
        <v>28</v>
      </c>
      <c r="C41" s="4">
        <v>71.400000000000006</v>
      </c>
      <c r="D41" s="4">
        <v>21.3</v>
      </c>
      <c r="E41" s="4">
        <v>1</v>
      </c>
      <c r="F41" s="8">
        <v>6.2</v>
      </c>
      <c r="G41" s="5"/>
      <c r="H41" s="17">
        <v>145</v>
      </c>
    </row>
    <row r="42" spans="1:8" ht="16.5" customHeight="1">
      <c r="A42" s="83"/>
      <c r="B42" s="3" t="s">
        <v>19</v>
      </c>
      <c r="C42" s="4">
        <v>26.4</v>
      </c>
      <c r="D42" s="4">
        <v>37.299999999999997</v>
      </c>
      <c r="E42" s="4">
        <v>27.7</v>
      </c>
      <c r="F42" s="4">
        <v>8.6999999999999993</v>
      </c>
      <c r="G42" s="5"/>
      <c r="H42" s="17">
        <v>141</v>
      </c>
    </row>
    <row r="43" spans="1:8" ht="15.75" customHeight="1">
      <c r="A43" s="83"/>
      <c r="B43" s="3" t="s">
        <v>29</v>
      </c>
      <c r="C43" s="4">
        <v>50.2</v>
      </c>
      <c r="D43" s="4">
        <v>25</v>
      </c>
      <c r="E43" s="4">
        <v>15.3</v>
      </c>
      <c r="F43" s="4">
        <v>9.5</v>
      </c>
      <c r="G43" s="5"/>
      <c r="H43" s="17">
        <v>67</v>
      </c>
    </row>
    <row r="44" spans="1:8" ht="15.75" customHeight="1">
      <c r="A44" s="83"/>
      <c r="B44" s="3" t="s">
        <v>139</v>
      </c>
      <c r="C44" s="4">
        <v>52.9</v>
      </c>
      <c r="D44" s="4">
        <v>37.9</v>
      </c>
      <c r="E44" s="4">
        <v>9.1999999999999993</v>
      </c>
      <c r="F44" s="4">
        <v>0</v>
      </c>
      <c r="G44" s="5"/>
      <c r="H44" s="17">
        <v>45</v>
      </c>
    </row>
    <row r="45" spans="1:8" ht="16.5" customHeight="1">
      <c r="A45" s="83"/>
      <c r="B45" s="3" t="s">
        <v>30</v>
      </c>
      <c r="C45" s="4">
        <v>36.299999999999997</v>
      </c>
      <c r="D45" s="4">
        <v>50.6</v>
      </c>
      <c r="E45" s="4">
        <v>10</v>
      </c>
      <c r="F45" s="8">
        <v>3.1</v>
      </c>
      <c r="G45" s="5"/>
      <c r="H45" s="17">
        <v>42</v>
      </c>
    </row>
    <row r="46" spans="1:8" ht="16.5" customHeight="1">
      <c r="A46" s="83"/>
      <c r="B46" s="3" t="s">
        <v>31</v>
      </c>
      <c r="C46" s="4">
        <v>20.100000000000001</v>
      </c>
      <c r="D46" s="4">
        <v>60.8</v>
      </c>
      <c r="E46" s="4">
        <v>15.4</v>
      </c>
      <c r="F46" s="8">
        <v>3.6</v>
      </c>
      <c r="G46" s="5"/>
      <c r="H46" s="17">
        <v>40</v>
      </c>
    </row>
    <row r="47" spans="1:8" ht="16.5" customHeight="1">
      <c r="A47" s="83"/>
      <c r="B47" s="3" t="s">
        <v>32</v>
      </c>
      <c r="C47" s="8">
        <v>77.8</v>
      </c>
      <c r="D47" s="8">
        <v>12.5</v>
      </c>
      <c r="E47" s="4">
        <v>9.6999999999999993</v>
      </c>
      <c r="F47" s="8">
        <v>0</v>
      </c>
      <c r="G47" s="5"/>
      <c r="H47" s="17">
        <v>22</v>
      </c>
    </row>
    <row r="48" spans="1:8" ht="16.5" customHeight="1">
      <c r="A48" s="83"/>
      <c r="B48" s="3" t="s">
        <v>20</v>
      </c>
      <c r="C48" s="4">
        <v>79.5</v>
      </c>
      <c r="D48" s="4">
        <v>13.8</v>
      </c>
      <c r="E48" s="4">
        <v>2.5</v>
      </c>
      <c r="F48" s="8">
        <v>4.2</v>
      </c>
      <c r="G48" s="5"/>
      <c r="H48" s="17">
        <v>65</v>
      </c>
    </row>
    <row r="49" spans="1:8" ht="16.5" customHeight="1">
      <c r="A49" s="83"/>
      <c r="B49" s="3" t="s">
        <v>37</v>
      </c>
      <c r="C49" s="4">
        <v>43.7</v>
      </c>
      <c r="D49" s="4">
        <v>49.7</v>
      </c>
      <c r="E49" s="4">
        <v>0</v>
      </c>
      <c r="F49" s="8">
        <v>6.6</v>
      </c>
      <c r="G49" s="5"/>
      <c r="H49" s="17">
        <v>25</v>
      </c>
    </row>
    <row r="50" spans="1:8" ht="16.5" customHeight="1">
      <c r="A50" s="83"/>
      <c r="B50" s="3" t="s">
        <v>38</v>
      </c>
      <c r="C50" s="4">
        <v>37.9</v>
      </c>
      <c r="D50" s="4">
        <v>33.299999999999997</v>
      </c>
      <c r="E50" s="4">
        <v>19.7</v>
      </c>
      <c r="F50" s="8">
        <v>9.1</v>
      </c>
      <c r="G50" s="5"/>
      <c r="H50" s="17">
        <v>32</v>
      </c>
    </row>
    <row r="51" spans="1:8" ht="16.5" customHeight="1">
      <c r="A51" s="83"/>
      <c r="B51" s="10" t="s">
        <v>5</v>
      </c>
      <c r="C51" s="4">
        <v>49.9</v>
      </c>
      <c r="D51" s="4">
        <v>22.3</v>
      </c>
      <c r="E51" s="4">
        <v>20.6</v>
      </c>
      <c r="F51" s="4">
        <v>7.2</v>
      </c>
      <c r="G51" s="5"/>
      <c r="H51" s="17">
        <v>40</v>
      </c>
    </row>
    <row r="52" spans="1:8" ht="16.5" customHeight="1">
      <c r="A52" s="83"/>
      <c r="B52" s="3" t="s">
        <v>60</v>
      </c>
      <c r="C52" s="4">
        <v>44.5</v>
      </c>
      <c r="D52" s="4">
        <v>26.3</v>
      </c>
      <c r="E52" s="4">
        <v>2.7</v>
      </c>
      <c r="F52" s="4">
        <v>26.6</v>
      </c>
      <c r="G52" s="5"/>
      <c r="H52" s="17">
        <v>194</v>
      </c>
    </row>
    <row r="53" spans="1:8" ht="16.5" customHeight="1">
      <c r="A53" s="83"/>
      <c r="B53" s="3" t="s">
        <v>21</v>
      </c>
      <c r="C53" s="4">
        <v>53.8</v>
      </c>
      <c r="D53" s="4">
        <v>11.3</v>
      </c>
      <c r="E53" s="4">
        <v>8.1</v>
      </c>
      <c r="F53" s="4">
        <v>26.9</v>
      </c>
      <c r="G53" s="5"/>
      <c r="H53" s="17">
        <v>147</v>
      </c>
    </row>
    <row r="54" spans="1:8" ht="16.5" customHeight="1">
      <c r="A54" s="83" t="s">
        <v>64</v>
      </c>
      <c r="B54" s="3" t="s">
        <v>61</v>
      </c>
      <c r="C54" s="4">
        <v>65.900000000000006</v>
      </c>
      <c r="D54" s="4">
        <v>21.6</v>
      </c>
      <c r="E54" s="4">
        <v>5.9</v>
      </c>
      <c r="F54" s="4">
        <v>6.6</v>
      </c>
      <c r="G54" s="5"/>
      <c r="H54" s="17">
        <v>234</v>
      </c>
    </row>
    <row r="55" spans="1:8" ht="16.5" customHeight="1">
      <c r="A55" s="83"/>
      <c r="B55" s="3" t="s">
        <v>62</v>
      </c>
      <c r="C55" s="4">
        <v>31.4</v>
      </c>
      <c r="D55" s="4">
        <v>43</v>
      </c>
      <c r="E55" s="4">
        <v>20</v>
      </c>
      <c r="F55" s="4">
        <v>5.6</v>
      </c>
      <c r="G55" s="5"/>
      <c r="H55" s="17">
        <v>268</v>
      </c>
    </row>
    <row r="56" spans="1:8" ht="16.5" customHeight="1">
      <c r="A56" s="83"/>
      <c r="B56" s="3" t="s">
        <v>63</v>
      </c>
      <c r="C56" s="4">
        <v>58.4</v>
      </c>
      <c r="D56" s="4">
        <v>25.2</v>
      </c>
      <c r="E56" s="4">
        <v>10</v>
      </c>
      <c r="F56" s="4">
        <v>6.3</v>
      </c>
      <c r="G56" s="5"/>
      <c r="H56" s="17">
        <v>162</v>
      </c>
    </row>
    <row r="57" spans="1:8" ht="16.5" customHeight="1">
      <c r="A57" s="83"/>
      <c r="B57" s="3" t="s">
        <v>135</v>
      </c>
      <c r="C57" s="4">
        <v>48.5</v>
      </c>
      <c r="D57" s="4">
        <v>19.8</v>
      </c>
      <c r="E57" s="4">
        <v>5</v>
      </c>
      <c r="F57" s="4">
        <v>26.7</v>
      </c>
      <c r="G57" s="5"/>
      <c r="H57" s="17">
        <v>341</v>
      </c>
    </row>
    <row r="58" spans="1:8" ht="16.5" customHeight="1">
      <c r="A58" s="83" t="s">
        <v>43</v>
      </c>
      <c r="B58" s="3" t="s">
        <v>44</v>
      </c>
      <c r="C58" s="4">
        <v>44.1</v>
      </c>
      <c r="D58" s="4">
        <v>35</v>
      </c>
      <c r="E58" s="4">
        <v>13.2</v>
      </c>
      <c r="F58" s="4">
        <v>7.8</v>
      </c>
      <c r="G58" s="5"/>
      <c r="H58" s="17">
        <v>639</v>
      </c>
    </row>
    <row r="59" spans="1:8" ht="16.5" customHeight="1">
      <c r="A59" s="83"/>
      <c r="B59" s="3" t="s">
        <v>65</v>
      </c>
      <c r="C59" s="4">
        <v>71.8</v>
      </c>
      <c r="D59" s="4">
        <v>19.3</v>
      </c>
      <c r="E59" s="4">
        <v>3.7</v>
      </c>
      <c r="F59" s="4">
        <v>5.2</v>
      </c>
      <c r="G59" s="5"/>
      <c r="H59" s="17">
        <v>193</v>
      </c>
    </row>
    <row r="60" spans="1:8" ht="16.5" customHeight="1">
      <c r="A60" s="83"/>
      <c r="B60" s="3" t="s">
        <v>39</v>
      </c>
      <c r="C60" s="4">
        <v>45</v>
      </c>
      <c r="D60" s="4">
        <v>7.9</v>
      </c>
      <c r="E60" s="4">
        <v>5.6</v>
      </c>
      <c r="F60" s="4">
        <v>41.5</v>
      </c>
      <c r="G60" s="5"/>
      <c r="H60" s="17">
        <v>174</v>
      </c>
    </row>
    <row r="61" spans="1:8" ht="16.5" customHeight="1">
      <c r="A61" s="83" t="s">
        <v>66</v>
      </c>
      <c r="B61" s="3" t="s">
        <v>67</v>
      </c>
      <c r="C61" s="4">
        <v>67.5</v>
      </c>
      <c r="D61" s="4">
        <v>22.9</v>
      </c>
      <c r="E61" s="4">
        <v>4.7</v>
      </c>
      <c r="F61" s="4">
        <v>5</v>
      </c>
      <c r="G61" s="5"/>
      <c r="H61" s="17">
        <v>328</v>
      </c>
    </row>
    <row r="62" spans="1:8" ht="16.5" customHeight="1">
      <c r="A62" s="83"/>
      <c r="B62" s="3" t="s">
        <v>68</v>
      </c>
      <c r="C62" s="4">
        <v>41.4</v>
      </c>
      <c r="D62" s="4">
        <v>33.9</v>
      </c>
      <c r="E62" s="4">
        <v>14.4</v>
      </c>
      <c r="F62" s="4">
        <v>10.4</v>
      </c>
      <c r="G62" s="5"/>
      <c r="H62" s="17">
        <v>551</v>
      </c>
    </row>
    <row r="63" spans="1:8" ht="16.5" customHeight="1">
      <c r="A63" s="83"/>
      <c r="B63" s="3" t="s">
        <v>39</v>
      </c>
      <c r="C63" s="4">
        <v>38.799999999999997</v>
      </c>
      <c r="D63" s="4">
        <v>10.199999999999999</v>
      </c>
      <c r="E63" s="4">
        <v>5</v>
      </c>
      <c r="F63" s="4">
        <v>46</v>
      </c>
      <c r="G63" s="5"/>
      <c r="H63" s="17">
        <v>127</v>
      </c>
    </row>
    <row r="64" spans="1:8" ht="31.5" customHeight="1">
      <c r="A64" s="83" t="s">
        <v>69</v>
      </c>
      <c r="B64" s="3" t="s">
        <v>70</v>
      </c>
      <c r="C64" s="4">
        <v>41.1</v>
      </c>
      <c r="D64" s="4">
        <v>37.799999999999997</v>
      </c>
      <c r="E64" s="4">
        <v>15.6</v>
      </c>
      <c r="F64" s="4">
        <v>5.6</v>
      </c>
      <c r="G64" s="5"/>
      <c r="H64" s="17">
        <v>547</v>
      </c>
    </row>
    <row r="65" spans="1:8" ht="31.5" customHeight="1">
      <c r="A65" s="83"/>
      <c r="B65" s="3" t="s">
        <v>71</v>
      </c>
      <c r="C65" s="4">
        <v>71</v>
      </c>
      <c r="D65" s="4">
        <v>16.5</v>
      </c>
      <c r="E65" s="4">
        <v>4.8</v>
      </c>
      <c r="F65" s="4">
        <v>7.7</v>
      </c>
      <c r="G65" s="5"/>
      <c r="H65" s="17">
        <v>312</v>
      </c>
    </row>
    <row r="66" spans="1:8" ht="31.5" customHeight="1">
      <c r="A66" s="83"/>
      <c r="B66" s="3" t="s">
        <v>39</v>
      </c>
      <c r="C66" s="4">
        <v>35.799999999999997</v>
      </c>
      <c r="D66" s="4">
        <v>11.1</v>
      </c>
      <c r="E66" s="4">
        <v>0.5</v>
      </c>
      <c r="F66" s="4">
        <v>52.6</v>
      </c>
      <c r="G66" s="5"/>
      <c r="H66" s="17">
        <v>147</v>
      </c>
    </row>
    <row r="67" spans="1:8" ht="16.5" customHeight="1">
      <c r="A67" s="83" t="s">
        <v>72</v>
      </c>
      <c r="B67" s="3" t="s">
        <v>73</v>
      </c>
      <c r="C67" s="4">
        <v>63.3</v>
      </c>
      <c r="D67" s="4">
        <v>20.8</v>
      </c>
      <c r="E67" s="4">
        <v>5.9</v>
      </c>
      <c r="F67" s="4">
        <v>10</v>
      </c>
      <c r="G67" s="5"/>
      <c r="H67" s="17">
        <v>394</v>
      </c>
    </row>
    <row r="68" spans="1:8" ht="16.5" customHeight="1">
      <c r="A68" s="83"/>
      <c r="B68" s="3" t="s">
        <v>74</v>
      </c>
      <c r="C68" s="4">
        <v>44.6</v>
      </c>
      <c r="D68" s="4">
        <v>35.799999999999997</v>
      </c>
      <c r="E68" s="4">
        <v>14.2</v>
      </c>
      <c r="F68" s="4">
        <v>5.4</v>
      </c>
      <c r="G68" s="5"/>
      <c r="H68" s="17">
        <v>511</v>
      </c>
    </row>
    <row r="69" spans="1:8" ht="16.5" customHeight="1">
      <c r="A69" s="83"/>
      <c r="B69" s="3" t="s">
        <v>75</v>
      </c>
      <c r="C69" s="4">
        <v>21.4</v>
      </c>
      <c r="D69" s="4">
        <v>9.4</v>
      </c>
      <c r="E69" s="4">
        <v>5</v>
      </c>
      <c r="F69" s="4">
        <v>64.099999999999994</v>
      </c>
      <c r="G69" s="5"/>
      <c r="H69" s="17">
        <v>101</v>
      </c>
    </row>
    <row r="70" spans="1:8" ht="16.5" customHeight="1">
      <c r="A70" s="83" t="s">
        <v>78</v>
      </c>
      <c r="B70" s="3" t="s">
        <v>76</v>
      </c>
      <c r="C70" s="4">
        <v>39.4</v>
      </c>
      <c r="D70" s="4">
        <v>35.1</v>
      </c>
      <c r="E70" s="4">
        <v>14.4</v>
      </c>
      <c r="F70" s="4">
        <v>11.1</v>
      </c>
      <c r="G70" s="5"/>
      <c r="H70" s="17">
        <v>518</v>
      </c>
    </row>
    <row r="71" spans="1:8" ht="16.5" customHeight="1">
      <c r="A71" s="83"/>
      <c r="B71" s="3" t="s">
        <v>77</v>
      </c>
      <c r="C71" s="4">
        <v>67.2</v>
      </c>
      <c r="D71" s="4">
        <v>22.7</v>
      </c>
      <c r="E71" s="4">
        <v>4.7</v>
      </c>
      <c r="F71" s="4">
        <v>5.4</v>
      </c>
      <c r="G71" s="5"/>
      <c r="H71" s="17">
        <v>388</v>
      </c>
    </row>
    <row r="72" spans="1:8" ht="16.5" customHeight="1">
      <c r="A72" s="83"/>
      <c r="B72" s="3" t="s">
        <v>39</v>
      </c>
      <c r="C72" s="4">
        <v>34.200000000000003</v>
      </c>
      <c r="D72" s="4">
        <v>4.4000000000000004</v>
      </c>
      <c r="E72" s="4">
        <v>8.3000000000000007</v>
      </c>
      <c r="F72" s="4">
        <v>53.1</v>
      </c>
      <c r="G72" s="5"/>
      <c r="H72" s="17">
        <v>100</v>
      </c>
    </row>
    <row r="73" spans="1:8" ht="16.5" customHeight="1">
      <c r="A73" s="83" t="s">
        <v>79</v>
      </c>
      <c r="B73" s="3" t="s">
        <v>76</v>
      </c>
      <c r="C73" s="4">
        <v>53.5</v>
      </c>
      <c r="D73" s="4">
        <v>27.2</v>
      </c>
      <c r="E73" s="4">
        <v>7.6</v>
      </c>
      <c r="F73" s="4">
        <v>11.7</v>
      </c>
      <c r="G73" s="5"/>
      <c r="H73" s="17">
        <v>389</v>
      </c>
    </row>
    <row r="74" spans="1:8" ht="16.5" customHeight="1">
      <c r="A74" s="83"/>
      <c r="B74" s="3" t="s">
        <v>77</v>
      </c>
      <c r="C74" s="4">
        <v>49.7</v>
      </c>
      <c r="D74" s="4">
        <v>31.6</v>
      </c>
      <c r="E74" s="4">
        <v>12.4</v>
      </c>
      <c r="F74" s="4">
        <v>6.4</v>
      </c>
      <c r="G74" s="5"/>
      <c r="H74" s="17">
        <v>502</v>
      </c>
    </row>
    <row r="75" spans="1:8" ht="16.5" customHeight="1">
      <c r="A75" s="83"/>
      <c r="B75" s="3" t="s">
        <v>39</v>
      </c>
      <c r="C75" s="4">
        <v>35.9</v>
      </c>
      <c r="D75" s="4">
        <v>9</v>
      </c>
      <c r="E75" s="4">
        <v>8</v>
      </c>
      <c r="F75" s="4">
        <v>47.1</v>
      </c>
      <c r="G75" s="5"/>
      <c r="H75" s="17">
        <v>115</v>
      </c>
    </row>
    <row r="76" spans="1:8" ht="16.5" customHeight="1">
      <c r="A76" s="83" t="s">
        <v>80</v>
      </c>
      <c r="B76" s="3" t="s">
        <v>76</v>
      </c>
      <c r="C76" s="4">
        <v>70.400000000000006</v>
      </c>
      <c r="D76" s="4">
        <v>16.399999999999999</v>
      </c>
      <c r="E76" s="4">
        <v>7.3</v>
      </c>
      <c r="F76" s="4">
        <v>5.9</v>
      </c>
      <c r="G76" s="5"/>
      <c r="H76" s="17">
        <v>164</v>
      </c>
    </row>
    <row r="77" spans="1:8" ht="16.5" customHeight="1">
      <c r="A77" s="83"/>
      <c r="B77" s="3" t="s">
        <v>77</v>
      </c>
      <c r="C77" s="4">
        <v>47</v>
      </c>
      <c r="D77" s="4">
        <v>33.5</v>
      </c>
      <c r="E77" s="4">
        <v>10.8</v>
      </c>
      <c r="F77" s="4">
        <v>8.6999999999999993</v>
      </c>
      <c r="G77" s="5"/>
      <c r="H77" s="17">
        <v>724</v>
      </c>
    </row>
    <row r="78" spans="1:8" ht="16.5" customHeight="1">
      <c r="A78" s="83"/>
      <c r="B78" s="3" t="s">
        <v>39</v>
      </c>
      <c r="C78" s="4">
        <v>36.299999999999997</v>
      </c>
      <c r="D78" s="4">
        <v>4.4000000000000004</v>
      </c>
      <c r="E78" s="4">
        <v>9.3000000000000007</v>
      </c>
      <c r="F78" s="4">
        <v>50</v>
      </c>
      <c r="G78" s="5"/>
      <c r="H78" s="17">
        <v>119</v>
      </c>
    </row>
    <row r="79" spans="1:8" ht="16.5" customHeight="1">
      <c r="A79" s="83" t="s">
        <v>81</v>
      </c>
      <c r="B79" s="3" t="s">
        <v>82</v>
      </c>
      <c r="C79" s="9">
        <v>100</v>
      </c>
      <c r="D79" s="9">
        <v>0</v>
      </c>
      <c r="E79" s="9">
        <v>0</v>
      </c>
      <c r="F79" s="9">
        <v>0</v>
      </c>
      <c r="G79" s="28"/>
      <c r="H79" s="17">
        <v>499</v>
      </c>
    </row>
    <row r="80" spans="1:8" ht="16.5" customHeight="1">
      <c r="A80" s="83"/>
      <c r="B80" s="3" t="s">
        <v>83</v>
      </c>
      <c r="C80" s="9">
        <v>0</v>
      </c>
      <c r="D80" s="9">
        <v>100</v>
      </c>
      <c r="E80" s="9">
        <v>0</v>
      </c>
      <c r="F80" s="9">
        <v>0</v>
      </c>
      <c r="G80" s="28"/>
      <c r="H80" s="17">
        <v>274</v>
      </c>
    </row>
    <row r="81" spans="1:8" ht="16.5" customHeight="1">
      <c r="A81" s="83"/>
      <c r="B81" s="3" t="s">
        <v>84</v>
      </c>
      <c r="C81" s="9">
        <v>0</v>
      </c>
      <c r="D81" s="9">
        <v>0</v>
      </c>
      <c r="E81" s="9">
        <v>100</v>
      </c>
      <c r="F81" s="9">
        <v>0</v>
      </c>
      <c r="G81" s="28"/>
      <c r="H81" s="17">
        <v>101</v>
      </c>
    </row>
    <row r="82" spans="1:8" ht="16.5" customHeight="1">
      <c r="A82" s="83"/>
      <c r="B82" s="3" t="s">
        <v>39</v>
      </c>
      <c r="C82" s="9">
        <v>0</v>
      </c>
      <c r="D82" s="9">
        <v>0</v>
      </c>
      <c r="E82" s="9">
        <v>0</v>
      </c>
      <c r="F82" s="9">
        <v>100</v>
      </c>
      <c r="G82" s="28"/>
      <c r="H82" s="17">
        <v>132</v>
      </c>
    </row>
    <row r="83" spans="1:8" ht="16.5" customHeight="1">
      <c r="A83" s="83" t="s">
        <v>85</v>
      </c>
      <c r="B83" s="3" t="s">
        <v>86</v>
      </c>
      <c r="C83" s="4">
        <v>46.3</v>
      </c>
      <c r="D83" s="4">
        <v>33.200000000000003</v>
      </c>
      <c r="E83" s="4">
        <v>13.1</v>
      </c>
      <c r="F83" s="4">
        <v>7.5</v>
      </c>
      <c r="G83" s="5"/>
      <c r="H83" s="17">
        <v>710</v>
      </c>
    </row>
    <row r="84" spans="1:8" ht="16.5" customHeight="1">
      <c r="A84" s="83"/>
      <c r="B84" s="3" t="s">
        <v>87</v>
      </c>
      <c r="C84" s="4">
        <v>71.599999999999994</v>
      </c>
      <c r="D84" s="4">
        <v>17.399999999999999</v>
      </c>
      <c r="E84" s="4">
        <v>2.5</v>
      </c>
      <c r="F84" s="4">
        <v>8.4</v>
      </c>
      <c r="G84" s="5"/>
      <c r="H84" s="17">
        <v>186</v>
      </c>
    </row>
    <row r="85" spans="1:8" ht="16.5" customHeight="1">
      <c r="A85" s="83"/>
      <c r="B85" s="3" t="s">
        <v>39</v>
      </c>
      <c r="C85" s="4">
        <v>33.700000000000003</v>
      </c>
      <c r="D85" s="4">
        <v>6</v>
      </c>
      <c r="E85" s="4">
        <v>3</v>
      </c>
      <c r="F85" s="4">
        <v>57.3</v>
      </c>
      <c r="G85" s="5"/>
      <c r="H85" s="17">
        <v>110</v>
      </c>
    </row>
    <row r="86" spans="1:8" ht="22.5" customHeight="1">
      <c r="A86" s="83" t="s">
        <v>88</v>
      </c>
      <c r="B86" s="3" t="s">
        <v>89</v>
      </c>
      <c r="C86" s="4">
        <v>27.3</v>
      </c>
      <c r="D86" s="4">
        <v>42.3</v>
      </c>
      <c r="E86" s="4">
        <v>23.4</v>
      </c>
      <c r="F86" s="8">
        <v>7</v>
      </c>
      <c r="G86" s="5"/>
      <c r="H86" s="17">
        <v>264</v>
      </c>
    </row>
    <row r="87" spans="1:8" ht="22.5" customHeight="1">
      <c r="A87" s="83"/>
      <c r="B87" s="3" t="s">
        <v>137</v>
      </c>
      <c r="C87" s="4">
        <v>63</v>
      </c>
      <c r="D87" s="4">
        <v>23.8</v>
      </c>
      <c r="E87" s="4">
        <v>5.8</v>
      </c>
      <c r="F87" s="4">
        <v>7.3</v>
      </c>
      <c r="G87" s="5"/>
      <c r="H87" s="17">
        <v>651</v>
      </c>
    </row>
    <row r="88" spans="1:8" ht="22.5" customHeight="1">
      <c r="A88" s="83"/>
      <c r="B88" s="3" t="s">
        <v>39</v>
      </c>
      <c r="C88" s="4">
        <v>18.100000000000001</v>
      </c>
      <c r="D88" s="4">
        <v>8.1999999999999993</v>
      </c>
      <c r="E88" s="4">
        <v>1.4</v>
      </c>
      <c r="F88" s="4">
        <v>72.2</v>
      </c>
      <c r="G88" s="5"/>
      <c r="H88" s="17">
        <v>91</v>
      </c>
    </row>
    <row r="89" spans="1:8" ht="17.25" customHeight="1">
      <c r="A89" s="83" t="s">
        <v>136</v>
      </c>
      <c r="B89" s="3" t="s">
        <v>89</v>
      </c>
      <c r="C89" s="4">
        <v>46.1</v>
      </c>
      <c r="D89" s="4">
        <v>32.799999999999997</v>
      </c>
      <c r="E89" s="4">
        <v>12.9</v>
      </c>
      <c r="F89" s="8">
        <v>8.1999999999999993</v>
      </c>
      <c r="G89" s="5"/>
      <c r="H89" s="17">
        <v>677</v>
      </c>
    </row>
    <row r="90" spans="1:8" ht="17.25" customHeight="1">
      <c r="A90" s="83"/>
      <c r="B90" s="3" t="s">
        <v>137</v>
      </c>
      <c r="C90" s="4">
        <v>65.3</v>
      </c>
      <c r="D90" s="4">
        <v>19</v>
      </c>
      <c r="E90" s="4">
        <v>5</v>
      </c>
      <c r="F90" s="4">
        <v>10.6</v>
      </c>
      <c r="G90" s="5"/>
      <c r="H90" s="17">
        <v>250</v>
      </c>
    </row>
    <row r="91" spans="1:8" ht="17.25" customHeight="1">
      <c r="A91" s="88"/>
      <c r="B91" s="3" t="s">
        <v>39</v>
      </c>
      <c r="C91" s="4">
        <v>29.3</v>
      </c>
      <c r="D91" s="4">
        <v>5.5</v>
      </c>
      <c r="E91" s="4">
        <v>1.4</v>
      </c>
      <c r="F91" s="4">
        <v>63.8</v>
      </c>
      <c r="G91" s="5"/>
      <c r="H91" s="17">
        <v>78</v>
      </c>
    </row>
    <row r="92" spans="1:8" ht="36" customHeight="1">
      <c r="A92" s="83" t="s">
        <v>90</v>
      </c>
      <c r="B92" s="11" t="s">
        <v>91</v>
      </c>
      <c r="C92" s="4">
        <v>34.9</v>
      </c>
      <c r="D92" s="4">
        <v>36.6</v>
      </c>
      <c r="E92" s="4">
        <v>17.8</v>
      </c>
      <c r="F92" s="8">
        <v>10.6</v>
      </c>
      <c r="G92" s="5"/>
      <c r="H92" s="17">
        <v>311</v>
      </c>
    </row>
    <row r="93" spans="1:8" ht="36" customHeight="1">
      <c r="A93" s="83"/>
      <c r="B93" s="11" t="s">
        <v>92</v>
      </c>
      <c r="C93" s="4">
        <v>59.4</v>
      </c>
      <c r="D93" s="4">
        <v>25.6</v>
      </c>
      <c r="E93" s="4">
        <v>8.5</v>
      </c>
      <c r="F93" s="8">
        <v>6.5</v>
      </c>
      <c r="G93" s="5"/>
      <c r="H93" s="17">
        <v>519</v>
      </c>
    </row>
    <row r="94" spans="1:8" ht="36" customHeight="1">
      <c r="A94" s="83"/>
      <c r="B94" s="11" t="s">
        <v>93</v>
      </c>
      <c r="C94" s="4">
        <v>76.099999999999994</v>
      </c>
      <c r="D94" s="4">
        <v>11.5</v>
      </c>
      <c r="E94" s="4">
        <v>2.1</v>
      </c>
      <c r="F94" s="4">
        <v>10.199999999999999</v>
      </c>
      <c r="G94" s="5"/>
      <c r="H94" s="17">
        <v>53</v>
      </c>
    </row>
    <row r="95" spans="1:8" ht="36" customHeight="1">
      <c r="A95" s="88"/>
      <c r="B95" s="11" t="s">
        <v>39</v>
      </c>
      <c r="C95" s="4">
        <v>33.700000000000003</v>
      </c>
      <c r="D95" s="4">
        <v>17.600000000000001</v>
      </c>
      <c r="E95" s="4">
        <v>0</v>
      </c>
      <c r="F95" s="4">
        <v>48.7</v>
      </c>
      <c r="G95" s="5"/>
      <c r="H95" s="17">
        <v>123</v>
      </c>
    </row>
    <row r="96" spans="1:8" ht="17.25" customHeight="1">
      <c r="A96" s="83" t="s">
        <v>94</v>
      </c>
      <c r="B96" s="11" t="s">
        <v>76</v>
      </c>
      <c r="C96" s="4">
        <v>33.799999999999997</v>
      </c>
      <c r="D96" s="4">
        <v>39.200000000000003</v>
      </c>
      <c r="E96" s="4">
        <v>20.2</v>
      </c>
      <c r="F96" s="8">
        <v>6.9</v>
      </c>
      <c r="G96" s="5"/>
      <c r="H96" s="17">
        <v>347</v>
      </c>
    </row>
    <row r="97" spans="1:8" ht="17.25" customHeight="1">
      <c r="A97" s="83"/>
      <c r="B97" s="11" t="s">
        <v>77</v>
      </c>
      <c r="C97" s="4">
        <v>63.5</v>
      </c>
      <c r="D97" s="4">
        <v>23.9</v>
      </c>
      <c r="E97" s="4">
        <v>4.8</v>
      </c>
      <c r="F97" s="4">
        <v>7.8</v>
      </c>
      <c r="G97" s="5"/>
      <c r="H97" s="17">
        <v>516</v>
      </c>
    </row>
    <row r="98" spans="1:8" ht="17.25" customHeight="1">
      <c r="A98" s="88"/>
      <c r="B98" s="11" t="s">
        <v>39</v>
      </c>
      <c r="C98" s="4">
        <v>37.799999999999997</v>
      </c>
      <c r="D98" s="4">
        <v>10.8</v>
      </c>
      <c r="E98" s="4">
        <v>4.3</v>
      </c>
      <c r="F98" s="4">
        <v>47.1</v>
      </c>
      <c r="G98" s="5"/>
      <c r="H98" s="17">
        <v>144</v>
      </c>
    </row>
    <row r="99" spans="1:8" ht="17.25" customHeight="1">
      <c r="A99" s="83" t="s">
        <v>95</v>
      </c>
      <c r="B99" s="11" t="s">
        <v>76</v>
      </c>
      <c r="C99" s="4">
        <v>31.3</v>
      </c>
      <c r="D99" s="4">
        <v>38.200000000000003</v>
      </c>
      <c r="E99" s="4">
        <v>22.2</v>
      </c>
      <c r="F99" s="8">
        <v>8.1999999999999993</v>
      </c>
      <c r="G99" s="5"/>
      <c r="H99" s="17">
        <v>273</v>
      </c>
    </row>
    <row r="100" spans="1:8" ht="17.25" customHeight="1">
      <c r="A100" s="83"/>
      <c r="B100" s="11" t="s">
        <v>77</v>
      </c>
      <c r="C100" s="4">
        <v>61.8</v>
      </c>
      <c r="D100" s="4">
        <v>25.1</v>
      </c>
      <c r="E100" s="4">
        <v>6</v>
      </c>
      <c r="F100" s="4">
        <v>7.1</v>
      </c>
      <c r="G100" s="5"/>
      <c r="H100" s="17">
        <v>577</v>
      </c>
    </row>
    <row r="101" spans="1:8" ht="17.25" customHeight="1">
      <c r="A101" s="88"/>
      <c r="B101" s="11" t="s">
        <v>39</v>
      </c>
      <c r="C101" s="4">
        <v>36.1</v>
      </c>
      <c r="D101" s="4">
        <v>16.100000000000001</v>
      </c>
      <c r="E101" s="4">
        <v>3.7</v>
      </c>
      <c r="F101" s="4">
        <v>44.1</v>
      </c>
      <c r="G101" s="5"/>
      <c r="H101" s="17">
        <v>155</v>
      </c>
    </row>
    <row r="102" spans="1:8" ht="24" customHeight="1">
      <c r="A102" s="83" t="s">
        <v>96</v>
      </c>
      <c r="B102" s="11" t="s">
        <v>103</v>
      </c>
      <c r="C102" s="4">
        <v>66.400000000000006</v>
      </c>
      <c r="D102" s="4">
        <v>16.5</v>
      </c>
      <c r="E102" s="4">
        <v>6.5</v>
      </c>
      <c r="F102" s="8">
        <v>10.6</v>
      </c>
      <c r="G102" s="5"/>
      <c r="H102" s="17">
        <v>297</v>
      </c>
    </row>
    <row r="103" spans="1:8" ht="24" customHeight="1">
      <c r="A103" s="83"/>
      <c r="B103" s="11" t="s">
        <v>104</v>
      </c>
      <c r="C103" s="4">
        <v>53.1</v>
      </c>
      <c r="D103" s="4">
        <v>33.5</v>
      </c>
      <c r="E103" s="4">
        <v>7.6</v>
      </c>
      <c r="F103" s="8">
        <v>5.9</v>
      </c>
      <c r="G103" s="5"/>
      <c r="H103" s="17">
        <v>498</v>
      </c>
    </row>
    <row r="104" spans="1:8" ht="24" customHeight="1">
      <c r="A104" s="83"/>
      <c r="B104" s="11" t="s">
        <v>105</v>
      </c>
      <c r="C104" s="4">
        <v>18.8</v>
      </c>
      <c r="D104" s="4">
        <v>43.1</v>
      </c>
      <c r="E104" s="4">
        <v>35.700000000000003</v>
      </c>
      <c r="F104" s="4">
        <v>2.4</v>
      </c>
      <c r="G104" s="5"/>
      <c r="H104" s="17">
        <v>120</v>
      </c>
    </row>
    <row r="105" spans="1:8" ht="24" customHeight="1">
      <c r="A105" s="88"/>
      <c r="B105" s="11" t="s">
        <v>39</v>
      </c>
      <c r="C105" s="4">
        <v>16.100000000000001</v>
      </c>
      <c r="D105" s="4">
        <v>7.4</v>
      </c>
      <c r="E105" s="4">
        <v>1.1000000000000001</v>
      </c>
      <c r="F105" s="4">
        <v>75.3</v>
      </c>
      <c r="G105" s="5"/>
      <c r="H105" s="17">
        <v>91</v>
      </c>
    </row>
    <row r="106" spans="1:8" ht="23.25" customHeight="1">
      <c r="A106" s="83" t="s">
        <v>100</v>
      </c>
      <c r="B106" s="11" t="s">
        <v>101</v>
      </c>
      <c r="C106" s="4">
        <v>67.5</v>
      </c>
      <c r="D106" s="4">
        <v>19</v>
      </c>
      <c r="E106" s="4">
        <v>5.5</v>
      </c>
      <c r="F106" s="8">
        <v>8</v>
      </c>
      <c r="G106" s="5"/>
      <c r="H106" s="17">
        <v>501</v>
      </c>
    </row>
    <row r="107" spans="1:8" ht="23.25" customHeight="1">
      <c r="A107" s="83"/>
      <c r="B107" s="11" t="s">
        <v>102</v>
      </c>
      <c r="C107" s="4">
        <v>33.299999999999997</v>
      </c>
      <c r="D107" s="4">
        <v>41.9</v>
      </c>
      <c r="E107" s="4">
        <v>18</v>
      </c>
      <c r="F107" s="4">
        <v>6.8</v>
      </c>
      <c r="G107" s="5"/>
      <c r="H107" s="17">
        <v>402</v>
      </c>
    </row>
    <row r="108" spans="1:8" ht="23.25" customHeight="1">
      <c r="A108" s="88"/>
      <c r="B108" s="11" t="s">
        <v>39</v>
      </c>
      <c r="C108" s="4">
        <v>26.3</v>
      </c>
      <c r="D108" s="4">
        <v>10.3</v>
      </c>
      <c r="E108" s="4">
        <v>0.9</v>
      </c>
      <c r="F108" s="4">
        <v>62.6</v>
      </c>
      <c r="G108" s="5"/>
      <c r="H108" s="17">
        <v>103</v>
      </c>
    </row>
  </sheetData>
  <mergeCells count="31">
    <mergeCell ref="A86:A88"/>
    <mergeCell ref="A89:A91"/>
    <mergeCell ref="A92:A95"/>
    <mergeCell ref="A96:A98"/>
    <mergeCell ref="A70:A72"/>
    <mergeCell ref="A73:A75"/>
    <mergeCell ref="A76:A78"/>
    <mergeCell ref="A79:A82"/>
    <mergeCell ref="A83:A85"/>
    <mergeCell ref="A99:A101"/>
    <mergeCell ref="A102:A105"/>
    <mergeCell ref="A106:A108"/>
    <mergeCell ref="A7:A12"/>
    <mergeCell ref="A13:A15"/>
    <mergeCell ref="A16:A18"/>
    <mergeCell ref="A19:A21"/>
    <mergeCell ref="A22:A26"/>
    <mergeCell ref="A27:A32"/>
    <mergeCell ref="A33:A40"/>
    <mergeCell ref="A41:A53"/>
    <mergeCell ref="A54:A57"/>
    <mergeCell ref="A58:A60"/>
    <mergeCell ref="A61:A63"/>
    <mergeCell ref="A64:A66"/>
    <mergeCell ref="A67:A69"/>
    <mergeCell ref="H2:H3"/>
    <mergeCell ref="A5:A6"/>
    <mergeCell ref="A2:B3"/>
    <mergeCell ref="A4:B4"/>
    <mergeCell ref="A1:F1"/>
    <mergeCell ref="C2:F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5CF5F605B5860458CD30636DA5B482D" ma:contentTypeVersion="16" ma:contentTypeDescription="Create a new document." ma:contentTypeScope="" ma:versionID="aa600bf9cb7b6a615fc717af58ec083d">
  <xsd:schema xmlns:xsd="http://www.w3.org/2001/XMLSchema" xmlns:xs="http://www.w3.org/2001/XMLSchema" xmlns:p="http://schemas.microsoft.com/office/2006/metadata/properties" xmlns:ns2="157557f5-57aa-4c15-a90e-fb88a35f7e89" xmlns:ns3="ee83f418-e7da-4e8c-b265-06bbe17dd738" targetNamespace="http://schemas.microsoft.com/office/2006/metadata/properties" ma:root="true" ma:fieldsID="5aadadc276b45be2fa3aac7cd1c33109" ns2:_="" ns3:_="">
    <xsd:import namespace="157557f5-57aa-4c15-a90e-fb88a35f7e89"/>
    <xsd:import namespace="ee83f418-e7da-4e8c-b265-06bbe17dd73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7557f5-57aa-4c15-a90e-fb88a35f7e8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67da9f90-a082-4a67-aa7d-86e324981d7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83f418-e7da-4e8c-b265-06bbe17dd738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c9e0b76b-3060-4863-9419-1d875b2d5825}" ma:internalName="TaxCatchAll" ma:showField="CatchAllData" ma:web="ee83f418-e7da-4e8c-b265-06bbe17dd73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B188C18-4847-44BA-8429-4FFF5841A43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26C448D-E55C-4C7E-A706-C3227C9228B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57557f5-57aa-4c15-a90e-fb88a35f7e89"/>
    <ds:schemaRef ds:uri="ee83f418-e7da-4e8c-b265-06bbe17dd73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zakladne vysledky</vt:lpstr>
      <vt:lpstr>Q1</vt:lpstr>
      <vt:lpstr>Q2</vt:lpstr>
      <vt:lpstr>Q3</vt:lpstr>
      <vt:lpstr>Q4</vt:lpstr>
      <vt:lpstr>Q5A</vt:lpstr>
      <vt:lpstr>Q5B</vt:lpstr>
      <vt:lpstr>Q5C</vt:lpstr>
      <vt:lpstr>Q6</vt:lpstr>
      <vt:lpstr>Q7</vt:lpstr>
      <vt:lpstr>Q8A</vt:lpstr>
      <vt:lpstr>Q8B</vt:lpstr>
      <vt:lpstr>Q9</vt:lpstr>
      <vt:lpstr>Q10</vt:lpstr>
      <vt:lpstr>Q11</vt:lpstr>
      <vt:lpstr>Q12</vt:lpstr>
      <vt:lpstr>Q13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Slosiarik (focus-research.sk)</dc:creator>
  <cp:lastModifiedBy>David Boruta</cp:lastModifiedBy>
  <dcterms:created xsi:type="dcterms:W3CDTF">2024-01-25T11:03:27Z</dcterms:created>
  <dcterms:modified xsi:type="dcterms:W3CDTF">2025-03-31T21:10:50Z</dcterms:modified>
</cp:coreProperties>
</file>